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P:\academics\ABET\2020\"/>
    </mc:Choice>
  </mc:AlternateContent>
  <xr:revisionPtr revIDLastSave="0" documentId="8_{2F40FF82-7351-4A1A-B80A-897C0B4A2282}" xr6:coauthVersionLast="45" xr6:coauthVersionMax="45" xr10:uidLastSave="{00000000-0000-0000-0000-000000000000}"/>
  <bookViews>
    <workbookView xWindow="-120" yWindow="-120" windowWidth="29040" windowHeight="15840" xr2:uid="{00000000-000D-0000-FFFF-FFFF00000000}"/>
  </bookViews>
  <sheets>
    <sheet name="Courses" sheetId="9" r:id="rId1"/>
    <sheet name="Schedule" sheetId="17" r:id="rId2"/>
    <sheet name="FASET Recommendations" sheetId="19" state="hidden" r:id="rId3"/>
    <sheet name="Junior Advising" sheetId="22" r:id="rId4"/>
    <sheet name="Concentrations" sheetId="20" r:id="rId5"/>
    <sheet name="Engineering Electives" sheetId="18" r:id="rId6"/>
    <sheet name="Flowchart" sheetId="21" state="hidden" r:id="rId7"/>
    <sheet name="Semesters" sheetId="16" state="hidden" r:id="rId8"/>
    <sheet name="Credits" sheetId="15" state="hidden" r:id="rId9"/>
    <sheet name="Page1" sheetId="13" state="hidden" r:id="rId10"/>
    <sheet name="MGT" sheetId="12" state="hidden" r:id="rId11"/>
    <sheet name="Econ" sheetId="11" state="hidden" r:id="rId12"/>
    <sheet name="Science" sheetId="10" state="hidden" r:id="rId13"/>
    <sheet name="BOR" sheetId="8" state="hidden" r:id="rId14"/>
  </sheets>
  <definedNames>
    <definedName name="Social_Science_Elective___select_from_drop_down_menu_on_righ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0" i="9" l="1"/>
  <c r="G30" i="9"/>
  <c r="I30" i="9"/>
  <c r="J30" i="9"/>
  <c r="L30" i="9"/>
  <c r="M30" i="9"/>
  <c r="O30" i="9"/>
  <c r="P30" i="9"/>
  <c r="R30" i="9"/>
  <c r="S30" i="9"/>
  <c r="U30" i="9"/>
  <c r="V30" i="9"/>
  <c r="X30" i="9"/>
  <c r="Y30" i="9"/>
  <c r="AA30" i="9"/>
  <c r="AB30" i="9"/>
  <c r="AD30" i="9"/>
  <c r="AE30" i="9"/>
  <c r="AG30" i="9"/>
  <c r="AH30" i="9"/>
  <c r="AJ30" i="9"/>
  <c r="AK30" i="9"/>
  <c r="AM30" i="9"/>
  <c r="AN30" i="9"/>
  <c r="F31" i="9"/>
  <c r="G31" i="9"/>
  <c r="I31" i="9"/>
  <c r="J31" i="9"/>
  <c r="L31" i="9"/>
  <c r="M31" i="9"/>
  <c r="O31" i="9"/>
  <c r="P31" i="9"/>
  <c r="R31" i="9"/>
  <c r="S31" i="9"/>
  <c r="U31" i="9"/>
  <c r="V31" i="9"/>
  <c r="X31" i="9"/>
  <c r="Y31" i="9"/>
  <c r="AA31" i="9"/>
  <c r="AB31" i="9"/>
  <c r="AD31" i="9"/>
  <c r="AE31" i="9"/>
  <c r="AG31" i="9"/>
  <c r="AH31" i="9"/>
  <c r="AJ31" i="9"/>
  <c r="AK31" i="9"/>
  <c r="AM31" i="9"/>
  <c r="AN31" i="9"/>
  <c r="F32" i="9"/>
  <c r="G32" i="9"/>
  <c r="I32" i="9"/>
  <c r="J32" i="9"/>
  <c r="L32" i="9"/>
  <c r="M32" i="9"/>
  <c r="O32" i="9"/>
  <c r="P32" i="9"/>
  <c r="R32" i="9"/>
  <c r="S32" i="9"/>
  <c r="U32" i="9"/>
  <c r="V32" i="9"/>
  <c r="X32" i="9"/>
  <c r="Y32" i="9"/>
  <c r="AA32" i="9"/>
  <c r="AB32" i="9"/>
  <c r="AD32" i="9"/>
  <c r="AE32" i="9"/>
  <c r="AG32" i="9"/>
  <c r="AH32" i="9"/>
  <c r="AJ32" i="9"/>
  <c r="AK32" i="9"/>
  <c r="AM32" i="9"/>
  <c r="AN32" i="9"/>
  <c r="F33" i="9"/>
  <c r="G33" i="9"/>
  <c r="I33" i="9"/>
  <c r="J33" i="9"/>
  <c r="L33" i="9"/>
  <c r="M33" i="9"/>
  <c r="O33" i="9"/>
  <c r="P33" i="9"/>
  <c r="R33" i="9"/>
  <c r="S33" i="9"/>
  <c r="U33" i="9"/>
  <c r="V33" i="9"/>
  <c r="X33" i="9"/>
  <c r="Y33" i="9"/>
  <c r="AA33" i="9"/>
  <c r="AB33" i="9"/>
  <c r="AD33" i="9"/>
  <c r="AE33" i="9"/>
  <c r="AG33" i="9"/>
  <c r="AH33" i="9"/>
  <c r="AJ33" i="9"/>
  <c r="AK33" i="9"/>
  <c r="AM33" i="9"/>
  <c r="AN33" i="9"/>
  <c r="F34" i="9"/>
  <c r="G34" i="9"/>
  <c r="I34" i="9"/>
  <c r="J34" i="9"/>
  <c r="L34" i="9"/>
  <c r="M34" i="9"/>
  <c r="O34" i="9"/>
  <c r="P34" i="9"/>
  <c r="R34" i="9"/>
  <c r="S34" i="9"/>
  <c r="U34" i="9"/>
  <c r="V34" i="9"/>
  <c r="X34" i="9"/>
  <c r="Y34" i="9"/>
  <c r="AA34" i="9"/>
  <c r="AB34" i="9"/>
  <c r="AD34" i="9"/>
  <c r="AE34" i="9"/>
  <c r="AG34" i="9"/>
  <c r="AH34" i="9"/>
  <c r="AJ34" i="9"/>
  <c r="AK34" i="9"/>
  <c r="AM34" i="9"/>
  <c r="AN34" i="9"/>
  <c r="F35" i="9"/>
  <c r="G35" i="9"/>
  <c r="I35" i="9"/>
  <c r="J35" i="9"/>
  <c r="L35" i="9"/>
  <c r="M35" i="9"/>
  <c r="O35" i="9"/>
  <c r="P35" i="9"/>
  <c r="R35" i="9"/>
  <c r="S35" i="9"/>
  <c r="U35" i="9"/>
  <c r="V35" i="9"/>
  <c r="X35" i="9"/>
  <c r="Y35" i="9"/>
  <c r="AA35" i="9"/>
  <c r="AB35" i="9"/>
  <c r="AD35" i="9"/>
  <c r="AE35" i="9"/>
  <c r="AG35" i="9"/>
  <c r="AH35" i="9"/>
  <c r="AJ35" i="9"/>
  <c r="AK35" i="9"/>
  <c r="AM35" i="9"/>
  <c r="AN35" i="9"/>
  <c r="F36" i="9"/>
  <c r="G36" i="9"/>
  <c r="I36" i="9"/>
  <c r="J36" i="9"/>
  <c r="L36" i="9"/>
  <c r="M36" i="9"/>
  <c r="O36" i="9"/>
  <c r="P36" i="9"/>
  <c r="R36" i="9"/>
  <c r="S36" i="9"/>
  <c r="U36" i="9"/>
  <c r="V36" i="9"/>
  <c r="X36" i="9"/>
  <c r="Y36" i="9"/>
  <c r="AA36" i="9"/>
  <c r="AB36" i="9"/>
  <c r="AD36" i="9"/>
  <c r="AE36" i="9"/>
  <c r="AG36" i="9"/>
  <c r="AH36" i="9"/>
  <c r="AJ36" i="9"/>
  <c r="AK36" i="9"/>
  <c r="AM36" i="9"/>
  <c r="AN36" i="9"/>
  <c r="F37" i="9"/>
  <c r="G37" i="9"/>
  <c r="I37" i="9"/>
  <c r="J37" i="9"/>
  <c r="L37" i="9"/>
  <c r="M37" i="9"/>
  <c r="O37" i="9"/>
  <c r="P37" i="9"/>
  <c r="R37" i="9"/>
  <c r="S37" i="9"/>
  <c r="U37" i="9"/>
  <c r="V37" i="9"/>
  <c r="X37" i="9"/>
  <c r="Y37" i="9"/>
  <c r="AA37" i="9"/>
  <c r="AB37" i="9"/>
  <c r="AD37" i="9"/>
  <c r="AE37" i="9"/>
  <c r="AG37" i="9"/>
  <c r="AH37" i="9"/>
  <c r="AJ37" i="9"/>
  <c r="AK37" i="9"/>
  <c r="AM37" i="9"/>
  <c r="AN37" i="9"/>
  <c r="F38" i="9"/>
  <c r="G38" i="9"/>
  <c r="I38" i="9"/>
  <c r="J38" i="9"/>
  <c r="L38" i="9"/>
  <c r="M38" i="9"/>
  <c r="O38" i="9"/>
  <c r="P38" i="9"/>
  <c r="R38" i="9"/>
  <c r="S38" i="9"/>
  <c r="U38" i="9"/>
  <c r="V38" i="9"/>
  <c r="X38" i="9"/>
  <c r="Y38" i="9"/>
  <c r="AA38" i="9"/>
  <c r="AB38" i="9"/>
  <c r="AD38" i="9"/>
  <c r="AE38" i="9"/>
  <c r="AG38" i="9"/>
  <c r="AH38" i="9"/>
  <c r="AJ38" i="9"/>
  <c r="AK38" i="9"/>
  <c r="AM38" i="9"/>
  <c r="AN38" i="9"/>
  <c r="F39" i="9"/>
  <c r="G39" i="9"/>
  <c r="I39" i="9"/>
  <c r="J39" i="9"/>
  <c r="L39" i="9"/>
  <c r="M39" i="9"/>
  <c r="O39" i="9"/>
  <c r="P39" i="9"/>
  <c r="R39" i="9"/>
  <c r="S39" i="9"/>
  <c r="U39" i="9"/>
  <c r="V39" i="9"/>
  <c r="X39" i="9"/>
  <c r="Y39" i="9"/>
  <c r="AA39" i="9"/>
  <c r="AB39" i="9"/>
  <c r="AD39" i="9"/>
  <c r="AE39" i="9"/>
  <c r="AG39" i="9"/>
  <c r="AH39" i="9"/>
  <c r="AJ39" i="9"/>
  <c r="AK39" i="9"/>
  <c r="AM39" i="9"/>
  <c r="AN39" i="9"/>
  <c r="F40" i="9"/>
  <c r="G40" i="9"/>
  <c r="I40" i="9"/>
  <c r="J40" i="9"/>
  <c r="L40" i="9"/>
  <c r="M40" i="9"/>
  <c r="O40" i="9"/>
  <c r="P40" i="9"/>
  <c r="R40" i="9"/>
  <c r="S40" i="9"/>
  <c r="U40" i="9"/>
  <c r="V40" i="9"/>
  <c r="X40" i="9"/>
  <c r="Y40" i="9"/>
  <c r="AA40" i="9"/>
  <c r="AB40" i="9"/>
  <c r="AD40" i="9"/>
  <c r="AE40" i="9"/>
  <c r="AG40" i="9"/>
  <c r="AH40" i="9"/>
  <c r="AJ40" i="9"/>
  <c r="AK40" i="9"/>
  <c r="AM40" i="9"/>
  <c r="AN40" i="9"/>
  <c r="F41" i="9"/>
  <c r="G41" i="9"/>
  <c r="I41" i="9"/>
  <c r="J41" i="9"/>
  <c r="L41" i="9"/>
  <c r="M41" i="9"/>
  <c r="O41" i="9"/>
  <c r="P41" i="9"/>
  <c r="R41" i="9"/>
  <c r="S41" i="9"/>
  <c r="U41" i="9"/>
  <c r="V41" i="9"/>
  <c r="X41" i="9"/>
  <c r="Y41" i="9"/>
  <c r="AA41" i="9"/>
  <c r="AB41" i="9"/>
  <c r="AD41" i="9"/>
  <c r="AE41" i="9"/>
  <c r="AG41" i="9"/>
  <c r="AH41" i="9"/>
  <c r="AJ41" i="9"/>
  <c r="AK41" i="9"/>
  <c r="AM41" i="9"/>
  <c r="AN41" i="9"/>
  <c r="F42" i="9"/>
  <c r="G42" i="9"/>
  <c r="I42" i="9"/>
  <c r="J42" i="9"/>
  <c r="L42" i="9"/>
  <c r="M42" i="9"/>
  <c r="O42" i="9"/>
  <c r="P42" i="9"/>
  <c r="R42" i="9"/>
  <c r="S42" i="9"/>
  <c r="U42" i="9"/>
  <c r="V42" i="9"/>
  <c r="X42" i="9"/>
  <c r="Y42" i="9"/>
  <c r="AA42" i="9"/>
  <c r="AB42" i="9"/>
  <c r="AD42" i="9"/>
  <c r="AE42" i="9"/>
  <c r="AG42" i="9"/>
  <c r="AH42" i="9"/>
  <c r="AJ42" i="9"/>
  <c r="AK42" i="9"/>
  <c r="AM42" i="9"/>
  <c r="AN42" i="9"/>
  <c r="F43" i="9"/>
  <c r="G43" i="9"/>
  <c r="I43" i="9"/>
  <c r="J43" i="9"/>
  <c r="L43" i="9"/>
  <c r="M43" i="9"/>
  <c r="O43" i="9"/>
  <c r="P43" i="9"/>
  <c r="R43" i="9"/>
  <c r="S43" i="9"/>
  <c r="U43" i="9"/>
  <c r="V43" i="9"/>
  <c r="X43" i="9"/>
  <c r="Y43" i="9"/>
  <c r="AA43" i="9"/>
  <c r="AB43" i="9"/>
  <c r="AD43" i="9"/>
  <c r="AE43" i="9"/>
  <c r="AG43" i="9"/>
  <c r="AH43" i="9"/>
  <c r="AJ43" i="9"/>
  <c r="AK43" i="9"/>
  <c r="AM43" i="9"/>
  <c r="AN43" i="9"/>
  <c r="F44" i="9"/>
  <c r="G44" i="9"/>
  <c r="I44" i="9"/>
  <c r="J44" i="9"/>
  <c r="L44" i="9"/>
  <c r="M44" i="9"/>
  <c r="O44" i="9"/>
  <c r="P44" i="9"/>
  <c r="R44" i="9"/>
  <c r="S44" i="9"/>
  <c r="U44" i="9"/>
  <c r="V44" i="9"/>
  <c r="X44" i="9"/>
  <c r="Y44" i="9"/>
  <c r="AA44" i="9"/>
  <c r="AB44" i="9"/>
  <c r="AD44" i="9"/>
  <c r="AE44" i="9"/>
  <c r="AG44" i="9"/>
  <c r="AH44" i="9"/>
  <c r="AJ44" i="9"/>
  <c r="AK44" i="9"/>
  <c r="AM44" i="9"/>
  <c r="AN44" i="9"/>
  <c r="F45" i="9"/>
  <c r="G45" i="9"/>
  <c r="I45" i="9"/>
  <c r="J45" i="9"/>
  <c r="L45" i="9"/>
  <c r="M45" i="9"/>
  <c r="O45" i="9"/>
  <c r="P45" i="9"/>
  <c r="R45" i="9"/>
  <c r="S45" i="9"/>
  <c r="U45" i="9"/>
  <c r="V45" i="9"/>
  <c r="X45" i="9"/>
  <c r="Y45" i="9"/>
  <c r="AA45" i="9"/>
  <c r="AB45" i="9"/>
  <c r="AD45" i="9"/>
  <c r="AE45" i="9"/>
  <c r="AG45" i="9"/>
  <c r="AH45" i="9"/>
  <c r="AJ45" i="9"/>
  <c r="AK45" i="9"/>
  <c r="AM45" i="9"/>
  <c r="AN45" i="9"/>
  <c r="F46" i="9"/>
  <c r="G46" i="9"/>
  <c r="I46" i="9"/>
  <c r="J46" i="9"/>
  <c r="L46" i="9"/>
  <c r="M46" i="9"/>
  <c r="O46" i="9"/>
  <c r="P46" i="9"/>
  <c r="R46" i="9"/>
  <c r="S46" i="9"/>
  <c r="U46" i="9"/>
  <c r="V46" i="9"/>
  <c r="X46" i="9"/>
  <c r="Y46" i="9"/>
  <c r="AA46" i="9"/>
  <c r="AB46" i="9"/>
  <c r="AD46" i="9"/>
  <c r="AE46" i="9"/>
  <c r="AG46" i="9"/>
  <c r="AH46" i="9"/>
  <c r="AJ46" i="9"/>
  <c r="AK46" i="9"/>
  <c r="AM46" i="9"/>
  <c r="AN46" i="9"/>
  <c r="F47" i="9"/>
  <c r="G47" i="9"/>
  <c r="I47" i="9"/>
  <c r="J47" i="9" s="1"/>
  <c r="L47" i="9"/>
  <c r="M47" i="9"/>
  <c r="O47" i="9"/>
  <c r="P47" i="9"/>
  <c r="R47" i="9"/>
  <c r="S47" i="9"/>
  <c r="U47" i="9"/>
  <c r="V47" i="9"/>
  <c r="X47" i="9"/>
  <c r="Y47" i="9"/>
  <c r="AA47" i="9"/>
  <c r="AB47" i="9"/>
  <c r="AD47" i="9"/>
  <c r="AE47" i="9"/>
  <c r="AG47" i="9"/>
  <c r="AH47" i="9"/>
  <c r="AJ47" i="9"/>
  <c r="AK47" i="9"/>
  <c r="AM47" i="9"/>
  <c r="AN47" i="9"/>
  <c r="F48" i="9"/>
  <c r="G48" i="9" s="1"/>
  <c r="I48" i="9"/>
  <c r="J48" i="9"/>
  <c r="L48" i="9"/>
  <c r="M48" i="9"/>
  <c r="O48" i="9"/>
  <c r="P48" i="9"/>
  <c r="R48" i="9"/>
  <c r="S48" i="9"/>
  <c r="U48" i="9"/>
  <c r="V48" i="9"/>
  <c r="X48" i="9"/>
  <c r="Y48" i="9"/>
  <c r="AA48" i="9"/>
  <c r="AB48" i="9"/>
  <c r="AD48" i="9"/>
  <c r="AE48" i="9"/>
  <c r="AG48" i="9"/>
  <c r="AH48" i="9"/>
  <c r="AJ48" i="9"/>
  <c r="AK48" i="9"/>
  <c r="AM48" i="9"/>
  <c r="AN48" i="9"/>
  <c r="F49" i="9"/>
  <c r="G49" i="9"/>
  <c r="I49" i="9"/>
  <c r="J49" i="9"/>
  <c r="L49" i="9"/>
  <c r="M49" i="9"/>
  <c r="O49" i="9"/>
  <c r="P49" i="9"/>
  <c r="R49" i="9"/>
  <c r="S49" i="9"/>
  <c r="U49" i="9"/>
  <c r="V49" i="9" s="1"/>
  <c r="X49" i="9"/>
  <c r="Y49" i="9"/>
  <c r="AA49" i="9"/>
  <c r="AB49" i="9"/>
  <c r="AD49" i="9"/>
  <c r="AE49" i="9"/>
  <c r="AG49" i="9"/>
  <c r="AH49" i="9"/>
  <c r="AJ49" i="9"/>
  <c r="AK49" i="9"/>
  <c r="AM49" i="9"/>
  <c r="AN49" i="9"/>
  <c r="F50" i="9"/>
  <c r="G50" i="9"/>
  <c r="I50" i="9"/>
  <c r="J50" i="9"/>
  <c r="L50" i="9"/>
  <c r="M50" i="9" s="1"/>
  <c r="O50" i="9"/>
  <c r="P50" i="9"/>
  <c r="R50" i="9"/>
  <c r="S50" i="9"/>
  <c r="U50" i="9"/>
  <c r="V50" i="9"/>
  <c r="X50" i="9"/>
  <c r="Y50" i="9"/>
  <c r="AA50" i="9"/>
  <c r="AB50" i="9"/>
  <c r="AD50" i="9"/>
  <c r="AE50" i="9"/>
  <c r="AG50" i="9"/>
  <c r="AH50" i="9"/>
  <c r="AJ50" i="9"/>
  <c r="AK50" i="9"/>
  <c r="AM50" i="9"/>
  <c r="AN50" i="9"/>
  <c r="F51" i="9"/>
  <c r="G51" i="9"/>
  <c r="I51" i="9"/>
  <c r="J51" i="9"/>
  <c r="L51" i="9"/>
  <c r="M51" i="9"/>
  <c r="O51" i="9"/>
  <c r="P51" i="9" s="1"/>
  <c r="R51" i="9"/>
  <c r="S51" i="9"/>
  <c r="U51" i="9"/>
  <c r="V51" i="9"/>
  <c r="X51" i="9"/>
  <c r="Y51" i="9"/>
  <c r="AA51" i="9"/>
  <c r="AB51" i="9"/>
  <c r="AD51" i="9"/>
  <c r="AE51" i="9"/>
  <c r="AG51" i="9"/>
  <c r="AH51" i="9"/>
  <c r="AJ51" i="9"/>
  <c r="AK51" i="9"/>
  <c r="AM51" i="9"/>
  <c r="AN51" i="9"/>
  <c r="F52" i="9"/>
  <c r="G52" i="9"/>
  <c r="I52" i="9"/>
  <c r="J52" i="9"/>
  <c r="L52" i="9"/>
  <c r="M52" i="9"/>
  <c r="O52" i="9"/>
  <c r="P52" i="9"/>
  <c r="R52" i="9"/>
  <c r="S52" i="9" s="1"/>
  <c r="U52" i="9"/>
  <c r="V52" i="9"/>
  <c r="X52" i="9"/>
  <c r="Y52" i="9"/>
  <c r="AA52" i="9"/>
  <c r="AB52" i="9"/>
  <c r="AD52" i="9"/>
  <c r="AE52" i="9"/>
  <c r="AG52" i="9"/>
  <c r="AH52" i="9"/>
  <c r="AJ52" i="9"/>
  <c r="AK52" i="9"/>
  <c r="AM52" i="9"/>
  <c r="AN52" i="9"/>
  <c r="F53" i="9"/>
  <c r="G53" i="9"/>
  <c r="I53" i="9"/>
  <c r="J53" i="9"/>
  <c r="L53" i="9"/>
  <c r="M53" i="9"/>
  <c r="O53" i="9"/>
  <c r="P53" i="9"/>
  <c r="R53" i="9"/>
  <c r="S53" i="9"/>
  <c r="U53" i="9"/>
  <c r="V53" i="9"/>
  <c r="X53" i="9"/>
  <c r="Y53" i="9"/>
  <c r="AA53" i="9"/>
  <c r="AB53" i="9"/>
  <c r="AD53" i="9"/>
  <c r="AE53" i="9"/>
  <c r="AG53" i="9"/>
  <c r="AH53" i="9"/>
  <c r="AJ53" i="9"/>
  <c r="AK53" i="9"/>
  <c r="AM53" i="9"/>
  <c r="AN53" i="9"/>
  <c r="F54" i="9"/>
  <c r="G54" i="9"/>
  <c r="I54" i="9"/>
  <c r="J54" i="9"/>
  <c r="L54" i="9"/>
  <c r="M54" i="9"/>
  <c r="O54" i="9"/>
  <c r="P54" i="9"/>
  <c r="R54" i="9"/>
  <c r="S54" i="9"/>
  <c r="U54" i="9"/>
  <c r="V54" i="9"/>
  <c r="X54" i="9"/>
  <c r="Y54" i="9"/>
  <c r="AA54" i="9"/>
  <c r="AB54" i="9"/>
  <c r="AD54" i="9"/>
  <c r="AE54" i="9"/>
  <c r="AG54" i="9"/>
  <c r="AH54" i="9"/>
  <c r="AJ54" i="9"/>
  <c r="AK54" i="9"/>
  <c r="AM54" i="9"/>
  <c r="AN54" i="9"/>
  <c r="D55" i="9" l="1"/>
  <c r="S4" i="9"/>
  <c r="S8" i="9"/>
  <c r="S10" i="9"/>
  <c r="S12" i="9"/>
  <c r="S13" i="9"/>
  <c r="S15" i="9"/>
  <c r="S16" i="9"/>
  <c r="S17" i="9"/>
  <c r="S19" i="9"/>
  <c r="S20" i="9"/>
  <c r="S21" i="9"/>
  <c r="S22" i="9"/>
  <c r="S24" i="9"/>
  <c r="S27" i="9"/>
  <c r="V4" i="9"/>
  <c r="V5" i="9"/>
  <c r="V6" i="9"/>
  <c r="V8" i="9"/>
  <c r="V10" i="9"/>
  <c r="V11" i="9"/>
  <c r="V12" i="9"/>
  <c r="V13" i="9"/>
  <c r="V14" i="9"/>
  <c r="V15" i="9"/>
  <c r="V16" i="9"/>
  <c r="V17" i="9"/>
  <c r="V18" i="9"/>
  <c r="V19" i="9"/>
  <c r="V20" i="9"/>
  <c r="V22" i="9"/>
  <c r="V23" i="9"/>
  <c r="V24" i="9"/>
  <c r="V25" i="9"/>
  <c r="V26" i="9"/>
  <c r="V27" i="9"/>
  <c r="Y3" i="9"/>
  <c r="Y4" i="9"/>
  <c r="Y5" i="9"/>
  <c r="Y6" i="9"/>
  <c r="Y7" i="9"/>
  <c r="Y9" i="9"/>
  <c r="Y10" i="9"/>
  <c r="Y11" i="9"/>
  <c r="Y12" i="9"/>
  <c r="Y13" i="9"/>
  <c r="Y14" i="9"/>
  <c r="Y17" i="9"/>
  <c r="Y19" i="9"/>
  <c r="Y20" i="9"/>
  <c r="Y22" i="9"/>
  <c r="Y23" i="9"/>
  <c r="Y24" i="9"/>
  <c r="Y25" i="9"/>
  <c r="Y28" i="9"/>
  <c r="AB3" i="9"/>
  <c r="AB4" i="9"/>
  <c r="AB5" i="9"/>
  <c r="AB6" i="9"/>
  <c r="AB7" i="9"/>
  <c r="AB8" i="9"/>
  <c r="AB10" i="9"/>
  <c r="AB11" i="9"/>
  <c r="AB12" i="9"/>
  <c r="AB13" i="9"/>
  <c r="AB14" i="9"/>
  <c r="AB15" i="9"/>
  <c r="AB16" i="9"/>
  <c r="AB17" i="9"/>
  <c r="AB18" i="9"/>
  <c r="AB19" i="9"/>
  <c r="AB20" i="9"/>
  <c r="AB21" i="9"/>
  <c r="AB23" i="9"/>
  <c r="AB24" i="9"/>
  <c r="AB25" i="9"/>
  <c r="AB26" i="9"/>
  <c r="AB27" i="9"/>
  <c r="AB28" i="9"/>
  <c r="AE3" i="9"/>
  <c r="AE4" i="9"/>
  <c r="AE5" i="9"/>
  <c r="AE6" i="9"/>
  <c r="AE7" i="9"/>
  <c r="AE8" i="9"/>
  <c r="AE9" i="9"/>
  <c r="AE11" i="9"/>
  <c r="AE12" i="9"/>
  <c r="AE13" i="9"/>
  <c r="AE14" i="9"/>
  <c r="AE15" i="9"/>
  <c r="AE16" i="9"/>
  <c r="AE17" i="9"/>
  <c r="AE18" i="9"/>
  <c r="AE19" i="9"/>
  <c r="AE20" i="9"/>
  <c r="AE21" i="9"/>
  <c r="AE22" i="9"/>
  <c r="AE23" i="9"/>
  <c r="AE24" i="9"/>
  <c r="AE25" i="9"/>
  <c r="AE26" i="9"/>
  <c r="AE27" i="9"/>
  <c r="AE28" i="9"/>
  <c r="AE29" i="9"/>
  <c r="AH3" i="9"/>
  <c r="AH4" i="9"/>
  <c r="AH5" i="9"/>
  <c r="AH6" i="9"/>
  <c r="AH7" i="9"/>
  <c r="AH8" i="9"/>
  <c r="AH9" i="9"/>
  <c r="AH10" i="9"/>
  <c r="AH12" i="9"/>
  <c r="AH13" i="9"/>
  <c r="AH14" i="9"/>
  <c r="AH15" i="9"/>
  <c r="AH16" i="9"/>
  <c r="AH17" i="9"/>
  <c r="AH18" i="9"/>
  <c r="AH19" i="9"/>
  <c r="AH20" i="9"/>
  <c r="AH21" i="9"/>
  <c r="AH22" i="9"/>
  <c r="AH23" i="9"/>
  <c r="AH24" i="9"/>
  <c r="AH25" i="9"/>
  <c r="AH26" i="9"/>
  <c r="AH27" i="9"/>
  <c r="AH28" i="9"/>
  <c r="AH29" i="9"/>
  <c r="AK3" i="9"/>
  <c r="AK4" i="9"/>
  <c r="AK5" i="9"/>
  <c r="AK6" i="9"/>
  <c r="AK7" i="9"/>
  <c r="AK8" i="9"/>
  <c r="AK9" i="9"/>
  <c r="AK10" i="9"/>
  <c r="AK11" i="9"/>
  <c r="AK13" i="9"/>
  <c r="AK14" i="9"/>
  <c r="AK15" i="9"/>
  <c r="AK16" i="9"/>
  <c r="AK17" i="9"/>
  <c r="AK18" i="9"/>
  <c r="AK19" i="9"/>
  <c r="AK20" i="9"/>
  <c r="AK21" i="9"/>
  <c r="AK22" i="9"/>
  <c r="AK23" i="9"/>
  <c r="AK24" i="9"/>
  <c r="AK25" i="9"/>
  <c r="AK26" i="9"/>
  <c r="AK27" i="9"/>
  <c r="AK28" i="9"/>
  <c r="AK29" i="9"/>
  <c r="AN3" i="9"/>
  <c r="AN4" i="9"/>
  <c r="AN5" i="9"/>
  <c r="AN6" i="9"/>
  <c r="AN7" i="9"/>
  <c r="AN8" i="9"/>
  <c r="AN9" i="9"/>
  <c r="AN10" i="9"/>
  <c r="AN11" i="9"/>
  <c r="AN12" i="9"/>
  <c r="AN14" i="9"/>
  <c r="AN15" i="9"/>
  <c r="AN16" i="9"/>
  <c r="AN17" i="9"/>
  <c r="AN18" i="9"/>
  <c r="AN19" i="9"/>
  <c r="AN20" i="9"/>
  <c r="AN21" i="9"/>
  <c r="AN22" i="9"/>
  <c r="AN23" i="9"/>
  <c r="AN24" i="9"/>
  <c r="AN25" i="9"/>
  <c r="AN26" i="9"/>
  <c r="AN27" i="9"/>
  <c r="AN28" i="9"/>
  <c r="AN29" i="9"/>
  <c r="AN2" i="9"/>
  <c r="AK2" i="9"/>
  <c r="AH2" i="9"/>
  <c r="AE2" i="9"/>
  <c r="AB2" i="9"/>
  <c r="Y2" i="9"/>
  <c r="V2" i="9"/>
  <c r="AM29" i="9"/>
  <c r="AM28" i="9"/>
  <c r="AM27" i="9"/>
  <c r="AM26" i="9"/>
  <c r="AM25" i="9"/>
  <c r="AM24" i="9"/>
  <c r="AM23" i="9"/>
  <c r="AM22" i="9"/>
  <c r="AM21" i="9"/>
  <c r="AM20" i="9"/>
  <c r="AM19" i="9"/>
  <c r="AM18" i="9"/>
  <c r="AM17" i="9"/>
  <c r="AM16" i="9"/>
  <c r="AM15" i="9"/>
  <c r="AM14" i="9"/>
  <c r="AM13" i="9"/>
  <c r="AN13" i="9" s="1"/>
  <c r="AM12" i="9"/>
  <c r="AM11" i="9"/>
  <c r="AM10" i="9"/>
  <c r="AM9" i="9"/>
  <c r="AM8" i="9"/>
  <c r="AM7" i="9"/>
  <c r="AM6" i="9"/>
  <c r="AM5" i="9"/>
  <c r="AM4" i="9"/>
  <c r="AM3" i="9"/>
  <c r="AM2" i="9"/>
  <c r="AJ29" i="9"/>
  <c r="AG29" i="9"/>
  <c r="AD29" i="9"/>
  <c r="AJ28" i="9"/>
  <c r="AG28" i="9"/>
  <c r="AD28" i="9"/>
  <c r="AJ27" i="9"/>
  <c r="AG27" i="9"/>
  <c r="AD27" i="9"/>
  <c r="AJ26" i="9"/>
  <c r="AG26" i="9"/>
  <c r="AD26" i="9"/>
  <c r="AJ25" i="9"/>
  <c r="AG25" i="9"/>
  <c r="AD25" i="9"/>
  <c r="AJ24" i="9"/>
  <c r="AG24" i="9"/>
  <c r="AD24" i="9"/>
  <c r="AJ23" i="9"/>
  <c r="AG23" i="9"/>
  <c r="AD23" i="9"/>
  <c r="AJ22" i="9"/>
  <c r="AG22" i="9"/>
  <c r="AD22" i="9"/>
  <c r="AJ21" i="9"/>
  <c r="AG21" i="9"/>
  <c r="AD21" i="9"/>
  <c r="AJ20" i="9"/>
  <c r="AG20" i="9"/>
  <c r="AD20" i="9"/>
  <c r="AJ19" i="9"/>
  <c r="AG19" i="9"/>
  <c r="AD19" i="9"/>
  <c r="AJ18" i="9"/>
  <c r="AG18" i="9"/>
  <c r="AD18" i="9"/>
  <c r="AJ17" i="9"/>
  <c r="AG17" i="9"/>
  <c r="AD17" i="9"/>
  <c r="AJ16" i="9"/>
  <c r="AG16" i="9"/>
  <c r="AD16" i="9"/>
  <c r="AJ15" i="9"/>
  <c r="AG15" i="9"/>
  <c r="AD15" i="9"/>
  <c r="AJ14" i="9"/>
  <c r="AG14" i="9"/>
  <c r="AD14" i="9"/>
  <c r="AJ13" i="9"/>
  <c r="AG13" i="9"/>
  <c r="AD13" i="9"/>
  <c r="AJ12" i="9"/>
  <c r="AK12" i="9" s="1"/>
  <c r="AG12" i="9"/>
  <c r="AD12" i="9"/>
  <c r="AJ11" i="9"/>
  <c r="AG11" i="9"/>
  <c r="AH11" i="9" s="1"/>
  <c r="AD11" i="9"/>
  <c r="AJ10" i="9"/>
  <c r="AG10" i="9"/>
  <c r="AD10" i="9"/>
  <c r="AE10" i="9" s="1"/>
  <c r="AJ9" i="9"/>
  <c r="AG9" i="9"/>
  <c r="AD9" i="9"/>
  <c r="AJ8" i="9"/>
  <c r="AG8" i="9"/>
  <c r="AD8" i="9"/>
  <c r="AJ7" i="9"/>
  <c r="AG7" i="9"/>
  <c r="AD7" i="9"/>
  <c r="AJ6" i="9"/>
  <c r="AG6" i="9"/>
  <c r="AD6" i="9"/>
  <c r="AJ5" i="9"/>
  <c r="AG5" i="9"/>
  <c r="AD5" i="9"/>
  <c r="AJ4" i="9"/>
  <c r="AG4" i="9"/>
  <c r="AD4" i="9"/>
  <c r="AJ3" i="9"/>
  <c r="AG3" i="9"/>
  <c r="AD3" i="9"/>
  <c r="AJ2" i="9"/>
  <c r="AG2" i="9"/>
  <c r="AD2" i="9"/>
  <c r="X4" i="9"/>
  <c r="X8" i="9"/>
  <c r="Y8" i="9" s="1"/>
  <c r="R8" i="9"/>
  <c r="O3" i="9"/>
  <c r="P3" i="9"/>
  <c r="O7" i="9"/>
  <c r="P7" i="9"/>
  <c r="P8" i="9"/>
  <c r="P10" i="9"/>
  <c r="P11" i="9"/>
  <c r="P12" i="9"/>
  <c r="P15" i="9"/>
  <c r="O21" i="9"/>
  <c r="P21" i="9"/>
  <c r="P25" i="9"/>
  <c r="P28" i="9"/>
  <c r="L4" i="9"/>
  <c r="M4" i="9" s="1"/>
  <c r="L7" i="9"/>
  <c r="M7" i="9"/>
  <c r="M12" i="9"/>
  <c r="M13" i="9"/>
  <c r="M15" i="9"/>
  <c r="M17" i="9"/>
  <c r="M18" i="9"/>
  <c r="M20" i="9"/>
  <c r="M23" i="9"/>
  <c r="M24" i="9"/>
  <c r="M25" i="9"/>
  <c r="M27" i="9"/>
  <c r="M28" i="9"/>
  <c r="I3" i="9"/>
  <c r="J3" i="9" s="1"/>
  <c r="I4" i="9"/>
  <c r="J4" i="9"/>
  <c r="I5" i="9"/>
  <c r="J5" i="9"/>
  <c r="I6" i="9"/>
  <c r="J6" i="9"/>
  <c r="I7" i="9"/>
  <c r="J7" i="9"/>
  <c r="I8" i="9"/>
  <c r="J8" i="9"/>
  <c r="I9" i="9"/>
  <c r="J9" i="9"/>
  <c r="J13" i="9"/>
  <c r="J16" i="9"/>
  <c r="I18" i="9"/>
  <c r="J18" i="9" s="1"/>
  <c r="I19" i="9"/>
  <c r="J19" i="9"/>
  <c r="I20" i="9"/>
  <c r="J20" i="9"/>
  <c r="I22" i="9"/>
  <c r="J22" i="9"/>
  <c r="I29" i="9"/>
  <c r="J29" i="9"/>
  <c r="AA6" i="9"/>
  <c r="X6" i="9"/>
  <c r="U6" i="9"/>
  <c r="R6" i="9"/>
  <c r="S6" i="9" s="1"/>
  <c r="O6" i="9"/>
  <c r="P6" i="9"/>
  <c r="L6" i="9"/>
  <c r="M6" i="9"/>
  <c r="F6" i="9"/>
  <c r="G6" i="9"/>
  <c r="F7" i="9"/>
  <c r="G7" i="9"/>
  <c r="F8" i="9"/>
  <c r="G8" i="9"/>
  <c r="F9" i="9"/>
  <c r="G9" i="9"/>
  <c r="F10" i="9"/>
  <c r="G10" i="9"/>
  <c r="F11" i="9"/>
  <c r="G11" i="9"/>
  <c r="F12" i="9"/>
  <c r="G12" i="9"/>
  <c r="F13" i="9"/>
  <c r="G13" i="9"/>
  <c r="G16" i="9"/>
  <c r="F17" i="9"/>
  <c r="G17" i="9"/>
  <c r="G18" i="9"/>
  <c r="G19" i="9"/>
  <c r="G21" i="9"/>
  <c r="F27" i="9"/>
  <c r="G27" i="9"/>
  <c r="R2" i="9"/>
  <c r="S2" i="9"/>
  <c r="U2" i="9"/>
  <c r="X2" i="9"/>
  <c r="AA2" i="9"/>
  <c r="R3" i="9"/>
  <c r="S3" i="9"/>
  <c r="U3" i="9"/>
  <c r="V3" i="9"/>
  <c r="X3" i="9"/>
  <c r="AA3" i="9"/>
  <c r="R4" i="9"/>
  <c r="U4" i="9"/>
  <c r="AA4" i="9"/>
  <c r="R5" i="9"/>
  <c r="S5" i="9" s="1"/>
  <c r="U5" i="9"/>
  <c r="X5" i="9"/>
  <c r="AA5" i="9"/>
  <c r="R7" i="9"/>
  <c r="S7" i="9"/>
  <c r="U7" i="9"/>
  <c r="V7" i="9" s="1"/>
  <c r="X7" i="9"/>
  <c r="AA7" i="9"/>
  <c r="U8" i="9"/>
  <c r="AA8" i="9"/>
  <c r="R9" i="9"/>
  <c r="S9" i="9" s="1"/>
  <c r="U9" i="9"/>
  <c r="V9" i="9" s="1"/>
  <c r="X9" i="9"/>
  <c r="AA9" i="9"/>
  <c r="AB9" i="9" s="1"/>
  <c r="R10" i="9"/>
  <c r="U10" i="9"/>
  <c r="X10" i="9"/>
  <c r="AA10" i="9"/>
  <c r="R11" i="9"/>
  <c r="S11" i="9"/>
  <c r="U11" i="9"/>
  <c r="X11" i="9"/>
  <c r="AA11" i="9"/>
  <c r="R12" i="9"/>
  <c r="U12" i="9"/>
  <c r="X12" i="9"/>
  <c r="AA12" i="9"/>
  <c r="R13" i="9"/>
  <c r="U13" i="9"/>
  <c r="X13" i="9"/>
  <c r="AA13" i="9"/>
  <c r="R14" i="9"/>
  <c r="S14" i="9"/>
  <c r="U14" i="9"/>
  <c r="X14" i="9"/>
  <c r="AA14" i="9"/>
  <c r="R15" i="9"/>
  <c r="U15" i="9"/>
  <c r="X15" i="9"/>
  <c r="Y15" i="9"/>
  <c r="AA15" i="9"/>
  <c r="R16" i="9"/>
  <c r="U16" i="9"/>
  <c r="X16" i="9"/>
  <c r="Y16" i="9"/>
  <c r="AA16" i="9"/>
  <c r="R17" i="9"/>
  <c r="U17" i="9"/>
  <c r="X17" i="9"/>
  <c r="AA17" i="9"/>
  <c r="R18" i="9"/>
  <c r="S18" i="9"/>
  <c r="U18" i="9"/>
  <c r="X18" i="9"/>
  <c r="Y18" i="9"/>
  <c r="AA18" i="9"/>
  <c r="R19" i="9"/>
  <c r="U19" i="9"/>
  <c r="X19" i="9"/>
  <c r="AA19" i="9"/>
  <c r="R20" i="9"/>
  <c r="U20" i="9"/>
  <c r="X20" i="9"/>
  <c r="AA20" i="9"/>
  <c r="R21" i="9"/>
  <c r="U21" i="9"/>
  <c r="V21" i="9"/>
  <c r="X21" i="9"/>
  <c r="Y21" i="9"/>
  <c r="AA21" i="9"/>
  <c r="R22" i="9"/>
  <c r="U22" i="9"/>
  <c r="X22" i="9"/>
  <c r="AA22" i="9"/>
  <c r="AB22" i="9"/>
  <c r="R23" i="9"/>
  <c r="S23" i="9"/>
  <c r="U23" i="9"/>
  <c r="X23" i="9"/>
  <c r="AA23" i="9"/>
  <c r="R24" i="9"/>
  <c r="U24" i="9"/>
  <c r="X24" i="9"/>
  <c r="AA24" i="9"/>
  <c r="R25" i="9"/>
  <c r="S25" i="9"/>
  <c r="U25" i="9"/>
  <c r="X25" i="9"/>
  <c r="AA25" i="9"/>
  <c r="R26" i="9"/>
  <c r="S26" i="9"/>
  <c r="U26" i="9"/>
  <c r="X26" i="9"/>
  <c r="Y26" i="9"/>
  <c r="AA26" i="9"/>
  <c r="R27" i="9"/>
  <c r="U27" i="9"/>
  <c r="X27" i="9"/>
  <c r="Y27" i="9"/>
  <c r="AA27" i="9"/>
  <c r="R28" i="9"/>
  <c r="S28" i="9"/>
  <c r="U28" i="9"/>
  <c r="V28" i="9"/>
  <c r="X28" i="9"/>
  <c r="AA28" i="9"/>
  <c r="R29" i="9"/>
  <c r="S29" i="9"/>
  <c r="U29" i="9"/>
  <c r="V29" i="9"/>
  <c r="X29" i="9"/>
  <c r="Y29" i="9"/>
  <c r="AA29" i="9"/>
  <c r="AB29" i="9"/>
  <c r="O29" i="9"/>
  <c r="P29" i="9"/>
  <c r="O28" i="9"/>
  <c r="O27" i="9"/>
  <c r="P27" i="9"/>
  <c r="O26" i="9"/>
  <c r="P26" i="9"/>
  <c r="O25" i="9"/>
  <c r="O24" i="9"/>
  <c r="P24" i="9"/>
  <c r="O23" i="9"/>
  <c r="P23" i="9"/>
  <c r="O22" i="9"/>
  <c r="P22" i="9"/>
  <c r="O20" i="9"/>
  <c r="P20" i="9"/>
  <c r="O19" i="9"/>
  <c r="P19" i="9"/>
  <c r="O18" i="9"/>
  <c r="P18" i="9" s="1"/>
  <c r="O17" i="9"/>
  <c r="P17" i="9"/>
  <c r="O16" i="9"/>
  <c r="P16" i="9"/>
  <c r="O15" i="9"/>
  <c r="O14" i="9"/>
  <c r="P14" i="9"/>
  <c r="O13" i="9"/>
  <c r="P13" i="9"/>
  <c r="O12" i="9"/>
  <c r="O11" i="9"/>
  <c r="O10" i="9"/>
  <c r="O9" i="9"/>
  <c r="P9" i="9"/>
  <c r="O8" i="9"/>
  <c r="O5" i="9"/>
  <c r="P5" i="9" s="1"/>
  <c r="O4" i="9"/>
  <c r="P4" i="9"/>
  <c r="O2" i="9"/>
  <c r="P2" i="9"/>
  <c r="L29" i="9"/>
  <c r="M29" i="9" s="1"/>
  <c r="L28" i="9"/>
  <c r="L27" i="9"/>
  <c r="L26" i="9"/>
  <c r="M26" i="9" s="1"/>
  <c r="L25" i="9"/>
  <c r="L24" i="9"/>
  <c r="L23" i="9"/>
  <c r="L22" i="9"/>
  <c r="M22" i="9"/>
  <c r="L21" i="9"/>
  <c r="M21" i="9"/>
  <c r="L20" i="9"/>
  <c r="L19" i="9"/>
  <c r="M19" i="9"/>
  <c r="L18" i="9"/>
  <c r="L17" i="9"/>
  <c r="L16" i="9"/>
  <c r="M16" i="9"/>
  <c r="L15" i="9"/>
  <c r="L14" i="9"/>
  <c r="M14" i="9" s="1"/>
  <c r="L13" i="9"/>
  <c r="L12" i="9"/>
  <c r="L11" i="9"/>
  <c r="M11" i="9"/>
  <c r="L10" i="9"/>
  <c r="M10" i="9"/>
  <c r="L9" i="9"/>
  <c r="M9" i="9"/>
  <c r="L8" i="9"/>
  <c r="M8" i="9" s="1"/>
  <c r="L5" i="9"/>
  <c r="M5" i="9"/>
  <c r="L3" i="9"/>
  <c r="M3" i="9"/>
  <c r="L2" i="9"/>
  <c r="M2" i="9"/>
  <c r="I28" i="9"/>
  <c r="J28" i="9"/>
  <c r="I27" i="9"/>
  <c r="J27" i="9" s="1"/>
  <c r="I26" i="9"/>
  <c r="J26" i="9"/>
  <c r="I25" i="9"/>
  <c r="J25" i="9"/>
  <c r="I24" i="9"/>
  <c r="J24" i="9"/>
  <c r="I23" i="9"/>
  <c r="J23" i="9"/>
  <c r="I21" i="9"/>
  <c r="J21" i="9"/>
  <c r="I17" i="9"/>
  <c r="J17" i="9"/>
  <c r="I16" i="9"/>
  <c r="I15" i="9"/>
  <c r="J15" i="9"/>
  <c r="I14" i="9"/>
  <c r="J14" i="9"/>
  <c r="I13" i="9"/>
  <c r="I12" i="9"/>
  <c r="J12" i="9"/>
  <c r="I11" i="9"/>
  <c r="J11" i="9" s="1"/>
  <c r="I10" i="9"/>
  <c r="J10" i="9" s="1"/>
  <c r="I2" i="9"/>
  <c r="J2" i="9"/>
  <c r="F3" i="9"/>
  <c r="G3" i="9"/>
  <c r="F4" i="9"/>
  <c r="G4" i="9"/>
  <c r="F5" i="9"/>
  <c r="G5" i="9"/>
  <c r="F14" i="9"/>
  <c r="G14" i="9"/>
  <c r="F15" i="9"/>
  <c r="G15" i="9"/>
  <c r="F16" i="9"/>
  <c r="F18" i="9"/>
  <c r="F19" i="9"/>
  <c r="F20" i="9"/>
  <c r="G20" i="9" s="1"/>
  <c r="F21" i="9"/>
  <c r="F22" i="9"/>
  <c r="G22" i="9"/>
  <c r="F23" i="9"/>
  <c r="G23" i="9"/>
  <c r="F24" i="9"/>
  <c r="G24" i="9"/>
  <c r="F25" i="9"/>
  <c r="G25" i="9"/>
  <c r="F26" i="9"/>
  <c r="G26" i="9"/>
  <c r="F28" i="9"/>
  <c r="G28" i="9"/>
  <c r="F29" i="9"/>
  <c r="G29" i="9" s="1"/>
  <c r="F2" i="9"/>
  <c r="G2" i="9" s="1"/>
  <c r="D57" i="9"/>
  <c r="D56" i="9"/>
  <c r="N54" i="9" l="1"/>
  <c r="H42" i="9"/>
  <c r="K48" i="9"/>
  <c r="K51" i="9"/>
  <c r="H45" i="9"/>
  <c r="K39" i="9"/>
  <c r="N43" i="9"/>
  <c r="K53" i="9"/>
  <c r="N42" i="9"/>
  <c r="N35" i="9"/>
  <c r="N51" i="9"/>
  <c r="K46" i="9"/>
  <c r="H49" i="9"/>
  <c r="N30" i="9"/>
  <c r="H38" i="9"/>
  <c r="K50" i="9"/>
  <c r="N40" i="9"/>
  <c r="N48" i="9"/>
  <c r="N33" i="9"/>
  <c r="N41" i="9"/>
  <c r="N49" i="9"/>
  <c r="K36" i="9"/>
  <c r="K44" i="9"/>
  <c r="H39" i="9"/>
  <c r="H51" i="9"/>
  <c r="H50" i="9"/>
  <c r="H33" i="9"/>
  <c r="H44" i="9"/>
  <c r="H36" i="9"/>
  <c r="H43" i="9"/>
  <c r="K30" i="9"/>
  <c r="K37" i="9"/>
  <c r="K45" i="9"/>
  <c r="K54" i="9"/>
  <c r="K49" i="9"/>
  <c r="N34" i="9"/>
  <c r="N50" i="9"/>
  <c r="K38" i="9"/>
  <c r="H41" i="9"/>
  <c r="H48" i="9"/>
  <c r="H46" i="9"/>
  <c r="K31" i="9"/>
  <c r="N36" i="9"/>
  <c r="N44" i="9"/>
  <c r="N52" i="9"/>
  <c r="N37" i="9"/>
  <c r="N45" i="9"/>
  <c r="N53" i="9"/>
  <c r="K40" i="9"/>
  <c r="H35" i="9"/>
  <c r="H47" i="9"/>
  <c r="H54" i="9"/>
  <c r="H30" i="9"/>
  <c r="N32" i="9"/>
  <c r="H32" i="9"/>
  <c r="H40" i="9"/>
  <c r="K35" i="9"/>
  <c r="K32" i="9"/>
  <c r="K41" i="9"/>
  <c r="N38" i="9"/>
  <c r="N46" i="9"/>
  <c r="N31" i="9"/>
  <c r="N39" i="9"/>
  <c r="N47" i="9"/>
  <c r="K34" i="9"/>
  <c r="K42" i="9"/>
  <c r="H37" i="9"/>
  <c r="H53" i="9"/>
  <c r="H52" i="9"/>
  <c r="H31" i="9"/>
  <c r="H34" i="9"/>
  <c r="K47" i="9"/>
  <c r="K33" i="9"/>
  <c r="K43" i="9"/>
  <c r="K52" i="9"/>
  <c r="AL30" i="9"/>
  <c r="AL32" i="9"/>
  <c r="AL34" i="9"/>
  <c r="AL36" i="9"/>
  <c r="AL38" i="9"/>
  <c r="AL40" i="9"/>
  <c r="AL42" i="9"/>
  <c r="AL44" i="9"/>
  <c r="AL46" i="9"/>
  <c r="AL48" i="9"/>
  <c r="AL50" i="9"/>
  <c r="AL52" i="9"/>
  <c r="AL31" i="9"/>
  <c r="AL33" i="9"/>
  <c r="AL35" i="9"/>
  <c r="AL37" i="9"/>
  <c r="AL39" i="9"/>
  <c r="AL41" i="9"/>
  <c r="AL43" i="9"/>
  <c r="AL45" i="9"/>
  <c r="AL47" i="9"/>
  <c r="AL49" i="9"/>
  <c r="AL51" i="9"/>
  <c r="AL53" i="9"/>
  <c r="AL54" i="9"/>
  <c r="AO34" i="9"/>
  <c r="AO36" i="9"/>
  <c r="AO38" i="9"/>
  <c r="AO40" i="9"/>
  <c r="AO44" i="9"/>
  <c r="AO48" i="9"/>
  <c r="AO30" i="9"/>
  <c r="AO32" i="9"/>
  <c r="AO42" i="9"/>
  <c r="AO54" i="9"/>
  <c r="AO31" i="9"/>
  <c r="AO33" i="9"/>
  <c r="AO35" i="9"/>
  <c r="AO37" i="9"/>
  <c r="AO39" i="9"/>
  <c r="AO41" i="9"/>
  <c r="AO43" i="9"/>
  <c r="AO45" i="9"/>
  <c r="AO47" i="9"/>
  <c r="AO49" i="9"/>
  <c r="AO51" i="9"/>
  <c r="AO53" i="9"/>
  <c r="AO46" i="9"/>
  <c r="AO50" i="9"/>
  <c r="AO52" i="9"/>
  <c r="T31" i="9"/>
  <c r="T33" i="9"/>
  <c r="T35" i="9"/>
  <c r="T37" i="9"/>
  <c r="T39" i="9"/>
  <c r="T41" i="9"/>
  <c r="T43" i="9"/>
  <c r="T45" i="9"/>
  <c r="T47" i="9"/>
  <c r="T49" i="9"/>
  <c r="T51" i="9"/>
  <c r="T53" i="9"/>
  <c r="T30" i="9"/>
  <c r="T32" i="9"/>
  <c r="T34" i="9"/>
  <c r="T36" i="9"/>
  <c r="T38" i="9"/>
  <c r="T40" i="9"/>
  <c r="T42" i="9"/>
  <c r="T44" i="9"/>
  <c r="T46" i="9"/>
  <c r="T48" i="9"/>
  <c r="T50" i="9"/>
  <c r="T52" i="9"/>
  <c r="T54" i="9"/>
  <c r="W30" i="9"/>
  <c r="W32" i="9"/>
  <c r="W34" i="9"/>
  <c r="W36" i="9"/>
  <c r="W38" i="9"/>
  <c r="W40" i="9"/>
  <c r="W42" i="9"/>
  <c r="W44" i="9"/>
  <c r="W46" i="9"/>
  <c r="W48" i="9"/>
  <c r="W51" i="9"/>
  <c r="W53" i="9"/>
  <c r="W49" i="9"/>
  <c r="W31" i="9"/>
  <c r="W33" i="9"/>
  <c r="W35" i="9"/>
  <c r="W37" i="9"/>
  <c r="W39" i="9"/>
  <c r="W41" i="9"/>
  <c r="W43" i="9"/>
  <c r="W45" i="9"/>
  <c r="W47" i="9"/>
  <c r="W52" i="9"/>
  <c r="W50" i="9"/>
  <c r="W54" i="9"/>
  <c r="Z31" i="9"/>
  <c r="Z33" i="9"/>
  <c r="Z35" i="9"/>
  <c r="Z37" i="9"/>
  <c r="Z39" i="9"/>
  <c r="Z41" i="9"/>
  <c r="Z43" i="9"/>
  <c r="Z45" i="9"/>
  <c r="Z47" i="9"/>
  <c r="Z49" i="9"/>
  <c r="Z51" i="9"/>
  <c r="Z53" i="9"/>
  <c r="Z30" i="9"/>
  <c r="Z32" i="9"/>
  <c r="Z34" i="9"/>
  <c r="Z36" i="9"/>
  <c r="Z38" i="9"/>
  <c r="Z40" i="9"/>
  <c r="Z42" i="9"/>
  <c r="Z44" i="9"/>
  <c r="Z46" i="9"/>
  <c r="Z48" i="9"/>
  <c r="Z50" i="9"/>
  <c r="Z52" i="9"/>
  <c r="Z54" i="9"/>
  <c r="AC37" i="9"/>
  <c r="AC41" i="9"/>
  <c r="AC45" i="9"/>
  <c r="AC49" i="9"/>
  <c r="AC53" i="9"/>
  <c r="AC31" i="9"/>
  <c r="AC33" i="9"/>
  <c r="AC35" i="9"/>
  <c r="AC39" i="9"/>
  <c r="AC30" i="9"/>
  <c r="AC32" i="9"/>
  <c r="AC34" i="9"/>
  <c r="AC36" i="9"/>
  <c r="AC38" i="9"/>
  <c r="AC40" i="9"/>
  <c r="AC42" i="9"/>
  <c r="AC44" i="9"/>
  <c r="AC46" i="9"/>
  <c r="AC48" i="9"/>
  <c r="AC50" i="9"/>
  <c r="AC52" i="9"/>
  <c r="AC54" i="9"/>
  <c r="AC43" i="9"/>
  <c r="AC47" i="9"/>
  <c r="AC51" i="9"/>
  <c r="AF30" i="9"/>
  <c r="AF32" i="9"/>
  <c r="AF34" i="9"/>
  <c r="AF36" i="9"/>
  <c r="AF38" i="9"/>
  <c r="AF40" i="9"/>
  <c r="AF42" i="9"/>
  <c r="AF44" i="9"/>
  <c r="AF46" i="9"/>
  <c r="AF48" i="9"/>
  <c r="AF50" i="9"/>
  <c r="AF52" i="9"/>
  <c r="AF54" i="9"/>
  <c r="AF31" i="9"/>
  <c r="AF33" i="9"/>
  <c r="AF35" i="9"/>
  <c r="AF37" i="9"/>
  <c r="AF39" i="9"/>
  <c r="AF41" i="9"/>
  <c r="AF43" i="9"/>
  <c r="AF45" i="9"/>
  <c r="AF47" i="9"/>
  <c r="AF49" i="9"/>
  <c r="AF51" i="9"/>
  <c r="AF53" i="9"/>
  <c r="Q34" i="9"/>
  <c r="Q36" i="9"/>
  <c r="Q38" i="9"/>
  <c r="Q40" i="9"/>
  <c r="Q42" i="9"/>
  <c r="Q48" i="9"/>
  <c r="Q30" i="9"/>
  <c r="Q32" i="9"/>
  <c r="Q44" i="9"/>
  <c r="Q31" i="9"/>
  <c r="Q33" i="9"/>
  <c r="Q35" i="9"/>
  <c r="Q37" i="9"/>
  <c r="Q39" i="9"/>
  <c r="Q41" i="9"/>
  <c r="Q43" i="9"/>
  <c r="Q45" i="9"/>
  <c r="Q47" i="9"/>
  <c r="Q49" i="9"/>
  <c r="Q51" i="9"/>
  <c r="Q53" i="9"/>
  <c r="Q46" i="9"/>
  <c r="Q50" i="9"/>
  <c r="Q52" i="9"/>
  <c r="Q54" i="9"/>
  <c r="AI31" i="9"/>
  <c r="AI33" i="9"/>
  <c r="AI35" i="9"/>
  <c r="AI37" i="9"/>
  <c r="AI39" i="9"/>
  <c r="AI41" i="9"/>
  <c r="AI43" i="9"/>
  <c r="AI45" i="9"/>
  <c r="AI47" i="9"/>
  <c r="AI50" i="9"/>
  <c r="AI54" i="9"/>
  <c r="AI52" i="9"/>
  <c r="AI48" i="9"/>
  <c r="AI30" i="9"/>
  <c r="AI32" i="9"/>
  <c r="AI34" i="9"/>
  <c r="AI36" i="9"/>
  <c r="AI38" i="9"/>
  <c r="AI40" i="9"/>
  <c r="AI42" i="9"/>
  <c r="AI44" i="9"/>
  <c r="AI46" i="9"/>
  <c r="AI51" i="9"/>
  <c r="AI49" i="9"/>
  <c r="AI53" i="9"/>
  <c r="AC5" i="9"/>
  <c r="E18" i="17" s="1"/>
  <c r="K10" i="9"/>
  <c r="K18" i="9"/>
  <c r="Q11" i="9"/>
  <c r="Z19" i="9"/>
  <c r="T26" i="9"/>
  <c r="AC22" i="9"/>
  <c r="AI8" i="9"/>
  <c r="Q12" i="9"/>
  <c r="N8" i="9"/>
  <c r="H10" i="9"/>
  <c r="Q5" i="9"/>
  <c r="I6" i="17" s="1"/>
  <c r="Z22" i="9"/>
  <c r="W24" i="9"/>
  <c r="N14" i="9"/>
  <c r="AC12" i="9"/>
  <c r="AI24" i="9"/>
  <c r="AF5" i="9"/>
  <c r="F18" i="17" s="1"/>
  <c r="AI12" i="9"/>
  <c r="T7" i="9"/>
  <c r="J8" i="17" s="1"/>
  <c r="T24" i="9"/>
  <c r="W6" i="9"/>
  <c r="L7" i="17" s="1"/>
  <c r="Q14" i="9"/>
  <c r="AF2" i="9"/>
  <c r="G15" i="17" s="1"/>
  <c r="W27" i="9"/>
  <c r="Z4" i="9"/>
  <c r="B17" i="17" s="1"/>
  <c r="T14" i="9"/>
  <c r="W4" i="9"/>
  <c r="M5" i="17" s="1"/>
  <c r="AF14" i="9"/>
  <c r="AI11" i="9"/>
  <c r="AO19" i="9"/>
  <c r="Z29" i="9"/>
  <c r="Z17" i="9"/>
  <c r="Z12" i="9"/>
  <c r="N4" i="9"/>
  <c r="F5" i="17" s="1"/>
  <c r="T8" i="9"/>
  <c r="Q9" i="9"/>
  <c r="K14" i="9"/>
  <c r="AF11" i="9"/>
  <c r="AF16" i="9"/>
  <c r="AL12" i="9"/>
  <c r="N3" i="9"/>
  <c r="G4" i="17" s="1"/>
  <c r="AC21" i="9"/>
  <c r="N21" i="9"/>
  <c r="W11" i="9"/>
  <c r="K7" i="9"/>
  <c r="E8" i="17" s="1"/>
  <c r="AL29" i="9"/>
  <c r="W10" i="9"/>
  <c r="Z15" i="9"/>
  <c r="N18" i="9"/>
  <c r="N6" i="9"/>
  <c r="T13" i="9"/>
  <c r="AC16" i="9"/>
  <c r="W28" i="9"/>
  <c r="AF27" i="9"/>
  <c r="AI10" i="9"/>
  <c r="AO3" i="9"/>
  <c r="AI17" i="9"/>
  <c r="AL17" i="9"/>
  <c r="N23" i="9"/>
  <c r="AF9" i="9"/>
  <c r="AI22" i="9"/>
  <c r="AC8" i="9"/>
  <c r="Z8" i="9"/>
  <c r="T4" i="9"/>
  <c r="J5" i="17" s="1"/>
  <c r="AF24" i="9"/>
  <c r="AO21" i="9"/>
  <c r="AO4" i="9"/>
  <c r="AL2" i="9"/>
  <c r="K22" i="9"/>
  <c r="K20" i="9"/>
  <c r="Z3" i="9"/>
  <c r="Z6" i="9"/>
  <c r="B19" i="17" s="1"/>
  <c r="N17" i="9"/>
  <c r="N22" i="9"/>
  <c r="N29" i="9"/>
  <c r="T25" i="9"/>
  <c r="T16" i="9"/>
  <c r="T28" i="9"/>
  <c r="AC10" i="9"/>
  <c r="Q22" i="9"/>
  <c r="Q27" i="9"/>
  <c r="W16" i="9"/>
  <c r="K23" i="9"/>
  <c r="AL18" i="9"/>
  <c r="AL7" i="9"/>
  <c r="J20" i="17" s="1"/>
  <c r="AC23" i="9"/>
  <c r="Q10" i="9"/>
  <c r="N5" i="9"/>
  <c r="AO11" i="9"/>
  <c r="AC17" i="9"/>
  <c r="Q13" i="9"/>
  <c r="Q24" i="9"/>
  <c r="K29" i="9"/>
  <c r="K17" i="9"/>
  <c r="AF15" i="9"/>
  <c r="T15" i="9"/>
  <c r="AO10" i="9"/>
  <c r="AO29" i="9"/>
  <c r="AL21" i="9"/>
  <c r="AC3" i="9"/>
  <c r="E16" i="17" s="1"/>
  <c r="T22" i="9"/>
  <c r="T10" i="9"/>
  <c r="T6" i="9"/>
  <c r="T5" i="9"/>
  <c r="T2" i="9"/>
  <c r="T12" i="9"/>
  <c r="T17" i="9"/>
  <c r="T21" i="9"/>
  <c r="H15" i="9"/>
  <c r="H19" i="9"/>
  <c r="H7" i="9"/>
  <c r="B8" i="17" s="1"/>
  <c r="H20" i="9"/>
  <c r="H21" i="9"/>
  <c r="H22" i="9"/>
  <c r="H11" i="9"/>
  <c r="H6" i="9"/>
  <c r="B7" i="17" s="1"/>
  <c r="H24" i="9"/>
  <c r="H12" i="9"/>
  <c r="H28" i="9"/>
  <c r="H3" i="9"/>
  <c r="B4" i="17" s="1"/>
  <c r="H29" i="9"/>
  <c r="H4" i="9"/>
  <c r="B5" i="17" s="1"/>
  <c r="H27" i="9"/>
  <c r="H26" i="9"/>
  <c r="H2" i="9"/>
  <c r="H8" i="9"/>
  <c r="H5" i="9"/>
  <c r="B6" i="17" s="1"/>
  <c r="K11" i="9"/>
  <c r="K21" i="9"/>
  <c r="K2" i="9"/>
  <c r="K12" i="9"/>
  <c r="K13" i="9"/>
  <c r="K28" i="9"/>
  <c r="K8" i="9"/>
  <c r="K16" i="9"/>
  <c r="K15" i="9"/>
  <c r="K3" i="9"/>
  <c r="K27" i="9"/>
  <c r="K5" i="9"/>
  <c r="W20" i="9"/>
  <c r="W25" i="9"/>
  <c r="Z2" i="9"/>
  <c r="Z5" i="9"/>
  <c r="Z10" i="9"/>
  <c r="N28" i="9"/>
  <c r="N2" i="9"/>
  <c r="N27" i="9"/>
  <c r="T27" i="9"/>
  <c r="T23" i="9"/>
  <c r="T11" i="9"/>
  <c r="AC28" i="9"/>
  <c r="Q28" i="9"/>
  <c r="Q15" i="9"/>
  <c r="Q21" i="9"/>
  <c r="Q17" i="9"/>
  <c r="W26" i="9"/>
  <c r="K4" i="9"/>
  <c r="Z13" i="9"/>
  <c r="AF18" i="9"/>
  <c r="AO28" i="9"/>
  <c r="AI19" i="9"/>
  <c r="N19" i="9"/>
  <c r="AO17" i="9"/>
  <c r="AO7" i="9"/>
  <c r="AL8" i="9"/>
  <c r="AL19" i="9"/>
  <c r="T9" i="9"/>
  <c r="Z20" i="9"/>
  <c r="N11" i="9"/>
  <c r="H18" i="9"/>
  <c r="H13" i="9"/>
  <c r="K6" i="9"/>
  <c r="AF20" i="9"/>
  <c r="K26" i="9"/>
  <c r="N10" i="9"/>
  <c r="N13" i="9"/>
  <c r="N20" i="9"/>
  <c r="N24" i="9"/>
  <c r="N26" i="9"/>
  <c r="N25" i="9"/>
  <c r="N9" i="9"/>
  <c r="N12" i="9"/>
  <c r="Q18" i="9"/>
  <c r="Q26" i="9"/>
  <c r="Q25" i="9"/>
  <c r="Q8" i="9"/>
  <c r="Q7" i="9"/>
  <c r="Q20" i="9"/>
  <c r="Q4" i="9"/>
  <c r="Q6" i="9"/>
  <c r="Q19" i="9"/>
  <c r="Q2" i="9"/>
  <c r="Q3" i="9"/>
  <c r="Q29" i="9"/>
  <c r="AF6" i="9"/>
  <c r="AF21" i="9"/>
  <c r="AF26" i="9"/>
  <c r="AF8" i="9"/>
  <c r="AF7" i="9"/>
  <c r="AF25" i="9"/>
  <c r="AF19" i="9"/>
  <c r="AF3" i="9"/>
  <c r="AF23" i="9"/>
  <c r="AF12" i="9"/>
  <c r="AF13" i="9"/>
  <c r="AF28" i="9"/>
  <c r="AF22" i="9"/>
  <c r="AO24" i="9"/>
  <c r="AO18" i="9"/>
  <c r="AO26" i="9"/>
  <c r="AO27" i="9"/>
  <c r="AO25" i="9"/>
  <c r="AO23" i="9"/>
  <c r="AO20" i="9"/>
  <c r="AO8" i="9"/>
  <c r="AO12" i="9"/>
  <c r="AO13" i="9"/>
  <c r="AO14" i="9"/>
  <c r="AO6" i="9"/>
  <c r="AO15" i="9"/>
  <c r="AL14" i="9"/>
  <c r="AL22" i="9"/>
  <c r="AL27" i="9"/>
  <c r="AL6" i="9"/>
  <c r="AL16" i="9"/>
  <c r="AL10" i="9"/>
  <c r="AL23" i="9"/>
  <c r="AL28" i="9"/>
  <c r="AL24" i="9"/>
  <c r="AL20" i="9"/>
  <c r="AL5" i="9"/>
  <c r="AL9" i="9"/>
  <c r="AL26" i="9"/>
  <c r="AL13" i="9"/>
  <c r="AI14" i="9"/>
  <c r="AI29" i="9"/>
  <c r="AI16" i="9"/>
  <c r="AI27" i="9"/>
  <c r="AI18" i="9"/>
  <c r="AI26" i="9"/>
  <c r="AI4" i="9"/>
  <c r="AI15" i="9"/>
  <c r="AI5" i="9"/>
  <c r="AI28" i="9"/>
  <c r="AI23" i="9"/>
  <c r="AI13" i="9"/>
  <c r="AI2" i="9"/>
  <c r="AI21" i="9"/>
  <c r="AI7" i="9"/>
  <c r="AI9" i="9"/>
  <c r="AI20" i="9"/>
  <c r="AC6" i="9"/>
  <c r="AC26" i="9"/>
  <c r="AC19" i="9"/>
  <c r="AC25" i="9"/>
  <c r="AC9" i="9"/>
  <c r="AC29" i="9"/>
  <c r="AC27" i="9"/>
  <c r="AC18" i="9"/>
  <c r="AC7" i="9"/>
  <c r="AC11" i="9"/>
  <c r="AC13" i="9"/>
  <c r="AC4" i="9"/>
  <c r="AC20" i="9"/>
  <c r="AC24" i="9"/>
  <c r="Z27" i="9"/>
  <c r="Z28" i="9"/>
  <c r="Z7" i="9"/>
  <c r="Z25" i="9"/>
  <c r="Z21" i="9"/>
  <c r="Z18" i="9"/>
  <c r="Z24" i="9"/>
  <c r="Z11" i="9"/>
  <c r="Z14" i="9"/>
  <c r="W8" i="9"/>
  <c r="W9" i="9"/>
  <c r="W12" i="9"/>
  <c r="W19" i="9"/>
  <c r="W18" i="9"/>
  <c r="W23" i="9"/>
  <c r="W14" i="9"/>
  <c r="W2" i="9"/>
  <c r="W21" i="9"/>
  <c r="W15" i="9"/>
  <c r="W3" i="9"/>
  <c r="W17" i="9"/>
  <c r="AI3" i="9"/>
  <c r="Z16" i="9"/>
  <c r="Z23" i="9"/>
  <c r="Z9" i="9"/>
  <c r="Z26" i="9"/>
  <c r="N7" i="9"/>
  <c r="N16" i="9"/>
  <c r="N15" i="9"/>
  <c r="T20" i="9"/>
  <c r="T18" i="9"/>
  <c r="T19" i="9"/>
  <c r="AC14" i="9"/>
  <c r="AC15" i="9"/>
  <c r="AC2" i="9"/>
  <c r="Q16" i="9"/>
  <c r="W22" i="9"/>
  <c r="W7" i="9"/>
  <c r="K19" i="9"/>
  <c r="K9" i="9"/>
  <c r="AF29" i="9"/>
  <c r="AF17" i="9"/>
  <c r="K24" i="9"/>
  <c r="AI6" i="9"/>
  <c r="AF10" i="9"/>
  <c r="AO9" i="9"/>
  <c r="AL11" i="9"/>
  <c r="AF4" i="9"/>
  <c r="K25" i="9"/>
  <c r="AO2" i="9"/>
  <c r="AO16" i="9"/>
  <c r="AL4" i="9"/>
  <c r="AL25" i="9"/>
  <c r="AL3" i="9"/>
  <c r="AL15" i="9"/>
  <c r="AI25" i="9"/>
  <c r="W29" i="9"/>
  <c r="T29" i="9"/>
  <c r="W5" i="9"/>
  <c r="W13" i="9"/>
  <c r="H17" i="9"/>
  <c r="H16" i="9"/>
  <c r="T3" i="9"/>
  <c r="AO5" i="9"/>
  <c r="AO22" i="9"/>
  <c r="H9" i="9"/>
  <c r="Q23" i="9"/>
  <c r="H23" i="9"/>
  <c r="H14" i="9"/>
  <c r="H25" i="9"/>
  <c r="C22" i="17" l="1"/>
  <c r="B22" i="17"/>
  <c r="J22" i="17"/>
  <c r="K22" i="17"/>
  <c r="F22" i="17"/>
  <c r="G22" i="17"/>
  <c r="H22" i="17"/>
  <c r="I22" i="17"/>
  <c r="L21" i="17"/>
  <c r="M21" i="17"/>
  <c r="J21" i="17"/>
  <c r="K21" i="17"/>
  <c r="H21" i="17"/>
  <c r="I21" i="17"/>
  <c r="M22" i="17"/>
  <c r="L22" i="17"/>
  <c r="E22" i="17"/>
  <c r="D22" i="17"/>
  <c r="B21" i="17"/>
  <c r="C21" i="17"/>
  <c r="D21" i="17"/>
  <c r="E21" i="17"/>
  <c r="F21" i="17"/>
  <c r="G21" i="17"/>
  <c r="D10" i="17"/>
  <c r="E10" i="17"/>
  <c r="C9" i="17"/>
  <c r="B9" i="17"/>
  <c r="G10" i="17"/>
  <c r="F10" i="17"/>
  <c r="B10" i="17"/>
  <c r="C10" i="17"/>
  <c r="L10" i="17"/>
  <c r="M10" i="17"/>
  <c r="I9" i="17"/>
  <c r="H9" i="17"/>
  <c r="J10" i="17"/>
  <c r="K10" i="17"/>
  <c r="I10" i="17"/>
  <c r="H10" i="17"/>
  <c r="F9" i="17"/>
  <c r="G9" i="17"/>
  <c r="L9" i="17"/>
  <c r="M9" i="17"/>
  <c r="D9" i="17"/>
  <c r="E9" i="17"/>
  <c r="J9" i="17"/>
  <c r="K9" i="17"/>
  <c r="M8" i="17"/>
  <c r="L8" i="17"/>
  <c r="H8" i="17"/>
  <c r="I8" i="17"/>
  <c r="F8" i="17"/>
  <c r="G8" i="17"/>
  <c r="C20" i="17"/>
  <c r="B20" i="17"/>
  <c r="G20" i="17"/>
  <c r="F20" i="17"/>
  <c r="H6" i="17"/>
  <c r="D18" i="17"/>
  <c r="K5" i="17"/>
  <c r="D16" i="17"/>
  <c r="K8" i="17"/>
  <c r="F15" i="17"/>
  <c r="C17" i="17"/>
  <c r="M7" i="17"/>
  <c r="G5" i="17"/>
  <c r="G18" i="17"/>
  <c r="D8" i="17"/>
  <c r="L5" i="17"/>
  <c r="K20" i="17"/>
  <c r="C19" i="17"/>
  <c r="F4" i="17"/>
  <c r="L17" i="17"/>
  <c r="M17" i="17"/>
  <c r="F7" i="17"/>
  <c r="G7" i="17"/>
  <c r="F6" i="17"/>
  <c r="G6" i="17"/>
  <c r="C16" i="17"/>
  <c r="B16" i="17"/>
  <c r="K15" i="17"/>
  <c r="J15" i="17"/>
  <c r="M16" i="17"/>
  <c r="L16" i="17"/>
  <c r="F17" i="17"/>
  <c r="G17" i="17"/>
  <c r="D19" i="17"/>
  <c r="E19" i="17"/>
  <c r="I18" i="17"/>
  <c r="H18" i="17"/>
  <c r="F19" i="17"/>
  <c r="G19" i="17"/>
  <c r="H3" i="17"/>
  <c r="I3" i="17"/>
  <c r="H5" i="17"/>
  <c r="I5" i="17"/>
  <c r="G3" i="17"/>
  <c r="F3" i="17"/>
  <c r="B15" i="17"/>
  <c r="C15" i="17"/>
  <c r="E4" i="17"/>
  <c r="D4" i="17"/>
  <c r="B3" i="17"/>
  <c r="C3" i="17"/>
  <c r="C4" i="17"/>
  <c r="K3" i="17"/>
  <c r="J3" i="17"/>
  <c r="L3" i="17"/>
  <c r="M3" i="17"/>
  <c r="D17" i="17"/>
  <c r="E17" i="17"/>
  <c r="H19" i="17"/>
  <c r="I19" i="17"/>
  <c r="E20" i="17"/>
  <c r="D20" i="17"/>
  <c r="J19" i="17"/>
  <c r="K19" i="17"/>
  <c r="D6" i="17"/>
  <c r="E6" i="17"/>
  <c r="C7" i="17"/>
  <c r="K6" i="17"/>
  <c r="J6" i="17"/>
  <c r="L18" i="17"/>
  <c r="M18" i="17"/>
  <c r="L15" i="17"/>
  <c r="M15" i="17"/>
  <c r="I15" i="17"/>
  <c r="H15" i="17"/>
  <c r="H4" i="17"/>
  <c r="I4" i="17"/>
  <c r="D7" i="17"/>
  <c r="E7" i="17"/>
  <c r="L20" i="17"/>
  <c r="M20" i="17"/>
  <c r="D5" i="17"/>
  <c r="E5" i="17"/>
  <c r="E3" i="17"/>
  <c r="D3" i="17"/>
  <c r="C6" i="17"/>
  <c r="C5" i="17"/>
  <c r="C8" i="17"/>
  <c r="K7" i="17"/>
  <c r="J7" i="17"/>
  <c r="J4" i="17"/>
  <c r="K4" i="17"/>
  <c r="I16" i="17"/>
  <c r="H16" i="17"/>
  <c r="L6" i="17"/>
  <c r="M6" i="17"/>
  <c r="J16" i="17"/>
  <c r="K16" i="17"/>
  <c r="J18" i="17"/>
  <c r="K18" i="17"/>
  <c r="L19" i="17"/>
  <c r="M19" i="17"/>
  <c r="J17" i="17"/>
  <c r="K17" i="17"/>
  <c r="D15" i="17"/>
  <c r="E15" i="17"/>
  <c r="M4" i="17"/>
  <c r="L4" i="17"/>
  <c r="H20" i="17"/>
  <c r="I20" i="17"/>
  <c r="H17" i="17"/>
  <c r="I17" i="17"/>
  <c r="F16" i="17"/>
  <c r="G16" i="17"/>
  <c r="I7" i="17"/>
  <c r="H7" i="17"/>
  <c r="B18" i="17"/>
  <c r="C18" i="17"/>
  <c r="E23" i="17" l="1"/>
  <c r="K23" i="17"/>
  <c r="M11" i="17"/>
  <c r="G23" i="17"/>
  <c r="G11" i="17"/>
  <c r="E11" i="17"/>
  <c r="C11" i="17"/>
  <c r="C23" i="17"/>
  <c r="M23" i="17"/>
  <c r="I11" i="17"/>
  <c r="I23" i="17"/>
  <c r="K11"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ISyE</author>
  </authors>
  <commentList>
    <comment ref="O5" authorId="0" shapeId="0" xr:uid="{00000000-0006-0000-0600-000001000000}">
      <text>
        <r>
          <rPr>
            <sz val="9"/>
            <color indexed="81"/>
            <rFont val="Tahoma"/>
            <family val="2"/>
          </rPr>
          <t>A total of 11 free elective credits must be taken.
MATH 1113, MGT 2250, ISYE 3770, PHYS 2XXX (AP credit) not allowed.</t>
        </r>
      </text>
    </comment>
    <comment ref="G7" authorId="0" shapeId="0" xr:uid="{00000000-0006-0000-0600-000002000000}">
      <text>
        <r>
          <rPr>
            <sz val="9"/>
            <color indexed="81"/>
            <rFont val="Tahoma"/>
            <family val="2"/>
          </rPr>
          <t xml:space="preserve">ECON 2100, 2101, 2105, or 2106.  Note that credit is give for only one of the following: 2100, 2101, or 2105/2106.
</t>
        </r>
      </text>
    </comment>
    <comment ref="E9" authorId="0" shapeId="0" xr:uid="{00000000-0006-0000-0600-000003000000}">
      <text>
        <r>
          <rPr>
            <sz val="9"/>
            <color indexed="81"/>
            <rFont val="Tahoma"/>
            <family val="2"/>
          </rPr>
          <t>A total of 11 free elective credits must be taken.
MATH 1113, MGT 2250, ISYE 3770, PHYS 2XXX (AP credit) not allowed.</t>
        </r>
      </text>
    </comment>
    <comment ref="G9" authorId="0" shapeId="0" xr:uid="{00000000-0006-0000-0600-000004000000}">
      <text>
        <r>
          <rPr>
            <sz val="9"/>
            <color indexed="81"/>
            <rFont val="Tahoma"/>
            <family val="2"/>
          </rPr>
          <t xml:space="preserve">A total of 9 credits of Engineering Electives must be taken.  At least 5 credits must be taken from Group/Page 1. 
</t>
        </r>
      </text>
    </comment>
    <comment ref="I9" authorId="0" shapeId="0" xr:uid="{00000000-0006-0000-0600-000005000000}">
      <text>
        <r>
          <rPr>
            <sz val="9"/>
            <color indexed="81"/>
            <rFont val="Tahoma"/>
            <family val="2"/>
          </rPr>
          <t xml:space="preserve">A total of 9 credits of Engineering Electives must be taken.  At least 5 credits must be taken from Group/Page 1. 
</t>
        </r>
      </text>
    </comment>
    <comment ref="K9" authorId="0" shapeId="0" xr:uid="{00000000-0006-0000-0600-000006000000}">
      <text>
        <r>
          <rPr>
            <sz val="9"/>
            <color indexed="81"/>
            <rFont val="Tahoma"/>
            <family val="2"/>
          </rPr>
          <t xml:space="preserve">A total of 9 credits of Engineering Electives must be taken.  At least 5 credits must be taken from Group/Page 1. 
</t>
        </r>
      </text>
    </comment>
    <comment ref="O9" authorId="0" shapeId="0" xr:uid="{00000000-0006-0000-0600-000007000000}">
      <text>
        <r>
          <rPr>
            <sz val="9"/>
            <color indexed="81"/>
            <rFont val="Tahoma"/>
            <family val="2"/>
          </rPr>
          <t>Before taking ISYE 4106, all ISYE core courses and 4 of 6 concentration courses must be completed.
4106 must be taken within 2 semesters of graduation.</t>
        </r>
      </text>
    </comment>
    <comment ref="G11" authorId="0" shapeId="0" xr:uid="{00000000-0006-0000-0600-000008000000}">
      <text>
        <r>
          <rPr>
            <sz val="9"/>
            <color indexed="81"/>
            <rFont val="Tahoma"/>
            <family val="2"/>
          </rPr>
          <t>At most 1 EAS course allowed.</t>
        </r>
      </text>
    </comment>
    <comment ref="A13" authorId="0" shapeId="0" xr:uid="{00000000-0006-0000-0600-000009000000}">
      <text>
        <r>
          <rPr>
            <sz val="9"/>
            <color indexed="81"/>
            <rFont val="Tahoma"/>
            <family val="2"/>
          </rPr>
          <t>At most 1 EAS course allowed.</t>
        </r>
      </text>
    </comment>
    <comment ref="K13" authorId="0" shapeId="0" xr:uid="{00000000-0006-0000-0600-00000A000000}">
      <text>
        <r>
          <rPr>
            <sz val="9"/>
            <color indexed="81"/>
            <rFont val="Tahoma"/>
            <family val="2"/>
          </rPr>
          <t>A total of 11 free elective credits must be taken.
MATH 1113, MGT 2250, ISYE 3770, PHYS 2XXX (AP credit) not allowed.</t>
        </r>
      </text>
    </comment>
    <comment ref="M13" authorId="0" shapeId="0" xr:uid="{00000000-0006-0000-0600-00000B000000}">
      <text>
        <r>
          <rPr>
            <sz val="9"/>
            <color indexed="81"/>
            <rFont val="Tahoma"/>
            <family val="2"/>
          </rPr>
          <t>A total of 11 free elective credits must be taken.
MATH 1113, MGT 2250, ISYE 3770, PHYS 2XXX (AP credit) not allowed.</t>
        </r>
      </text>
    </comment>
  </commentList>
</comments>
</file>

<file path=xl/sharedStrings.xml><?xml version="1.0" encoding="utf-8"?>
<sst xmlns="http://schemas.openxmlformats.org/spreadsheetml/2006/main" count="662" uniqueCount="483">
  <si>
    <t>Prerequisites</t>
  </si>
  <si>
    <t>APPH 1040 or 1050</t>
  </si>
  <si>
    <t>PHYS 2211</t>
  </si>
  <si>
    <t>ENGL 1101</t>
  </si>
  <si>
    <t>ISYE 2027</t>
  </si>
  <si>
    <t>CS 1301 or 1371</t>
  </si>
  <si>
    <t>HIST 2111</t>
  </si>
  <si>
    <t>HIST 2112</t>
  </si>
  <si>
    <t>POL 1101</t>
  </si>
  <si>
    <t>PUBP 3000</t>
  </si>
  <si>
    <t>INTA 1200</t>
  </si>
  <si>
    <t>Select One</t>
  </si>
  <si>
    <t>Lab Science</t>
  </si>
  <si>
    <t>CHEM 1310</t>
  </si>
  <si>
    <t>CHEM 1211</t>
  </si>
  <si>
    <t>CHEM 1212</t>
  </si>
  <si>
    <t>EAS 1600 (only one EAS allowed)</t>
  </si>
  <si>
    <t>EAS 1601 (only one EAS allowed)</t>
  </si>
  <si>
    <t>EAS 2600 (only one EAS allowed)</t>
  </si>
  <si>
    <t>BIO 1510</t>
  </si>
  <si>
    <t>BIO 1520</t>
  </si>
  <si>
    <t>ECON 2100</t>
  </si>
  <si>
    <t>ECON 2101</t>
  </si>
  <si>
    <t>ECON 2105</t>
  </si>
  <si>
    <t>ECON 2106</t>
  </si>
  <si>
    <t>PSYC 1101</t>
  </si>
  <si>
    <t>MGT 3000</t>
  </si>
  <si>
    <t>ACCT 2101</t>
  </si>
  <si>
    <t>CEE 3000</t>
  </si>
  <si>
    <t>CEE 4100</t>
  </si>
  <si>
    <t>ChBE/ME 4763</t>
  </si>
  <si>
    <t>ChBE/ME 4764</t>
  </si>
  <si>
    <t>COE 2001</t>
  </si>
  <si>
    <t>CS/PSYC 3750</t>
  </si>
  <si>
    <t>CX 4010</t>
  </si>
  <si>
    <t>CX 4240</t>
  </si>
  <si>
    <t>CX 4242</t>
  </si>
  <si>
    <t>ECE 2020</t>
  </si>
  <si>
    <t>ECE 3710</t>
  </si>
  <si>
    <t>MSE 4020</t>
  </si>
  <si>
    <t>NRE 3301</t>
  </si>
  <si>
    <t>CEE 2300</t>
  </si>
  <si>
    <t>ChBE 2100</t>
  </si>
  <si>
    <t>MSE 2001</t>
  </si>
  <si>
    <t>BMED 2210</t>
  </si>
  <si>
    <t>BMED 3100</t>
  </si>
  <si>
    <t>ME 3720</t>
  </si>
  <si>
    <t>PTFE 2200</t>
  </si>
  <si>
    <t>AE 2020</t>
  </si>
  <si>
    <t>AE 2220</t>
  </si>
  <si>
    <t>AE 3450</t>
  </si>
  <si>
    <t>CEE 2040</t>
  </si>
  <si>
    <t>CEE 3010</t>
  </si>
  <si>
    <t>CEE 4300</t>
  </si>
  <si>
    <t>CEE 4600</t>
  </si>
  <si>
    <t>ChBE 2130 (was 2110)</t>
  </si>
  <si>
    <t>ChBE 4803</t>
  </si>
  <si>
    <t>COE 3001</t>
  </si>
  <si>
    <t>CS 2110</t>
  </si>
  <si>
    <t>ECE 2026</t>
  </si>
  <si>
    <t>ECE 2040</t>
  </si>
  <si>
    <t>ECE 3035</t>
  </si>
  <si>
    <t>ECE 3076</t>
  </si>
  <si>
    <t>ECE 3741</t>
  </si>
  <si>
    <t>ECE 4606</t>
  </si>
  <si>
    <t>ECE 4823</t>
  </si>
  <si>
    <t>ME 2202</t>
  </si>
  <si>
    <t>MSE 3015</t>
  </si>
  <si>
    <t>PTFE 3200</t>
  </si>
  <si>
    <t>MSE 3012</t>
  </si>
  <si>
    <t>ME 3322</t>
  </si>
  <si>
    <t>ME 3015</t>
  </si>
  <si>
    <t>CS 4641</t>
  </si>
  <si>
    <t>taken in the semester prior to ISyE 4106</t>
  </si>
  <si>
    <t>Free Elective</t>
  </si>
  <si>
    <t>Number of Credits (choose if applicable)</t>
  </si>
  <si>
    <t>Select Term</t>
  </si>
  <si>
    <t>Requirement</t>
  </si>
  <si>
    <t>see catalog</t>
  </si>
  <si>
    <t>Enviromental Course</t>
  </si>
  <si>
    <t>Social Science Elective</t>
  </si>
  <si>
    <t>other</t>
  </si>
  <si>
    <t xml:space="preserve">Number of Credits </t>
  </si>
  <si>
    <t>Helper 1a</t>
  </si>
  <si>
    <t>Helper 1b</t>
  </si>
  <si>
    <t>Helper 1c</t>
  </si>
  <si>
    <t>Helper 2a</t>
  </si>
  <si>
    <t>Helper 2b</t>
  </si>
  <si>
    <t>Helper 2c</t>
  </si>
  <si>
    <t>Helper 3a</t>
  </si>
  <si>
    <t>Helper 3b</t>
  </si>
  <si>
    <t>Helper 3c</t>
  </si>
  <si>
    <t>Helper 4a</t>
  </si>
  <si>
    <t>Helper 4b</t>
  </si>
  <si>
    <t>Helper 4c</t>
  </si>
  <si>
    <t>Constitution Requirement</t>
  </si>
  <si>
    <t>Total Hours</t>
  </si>
  <si>
    <t>Helper 5a</t>
  </si>
  <si>
    <t>Helper 5b</t>
  </si>
  <si>
    <t>Helper 5c</t>
  </si>
  <si>
    <t>Helper 6a</t>
  </si>
  <si>
    <t>Helper 6b</t>
  </si>
  <si>
    <t>Helper 6c</t>
  </si>
  <si>
    <t>Helper 7a</t>
  </si>
  <si>
    <t>Helper 7b</t>
  </si>
  <si>
    <t>Helper 7c</t>
  </si>
  <si>
    <t>Helper 8a</t>
  </si>
  <si>
    <t>Helper 8b</t>
  </si>
  <si>
    <t>Helper 8c</t>
  </si>
  <si>
    <t>MATH 1551</t>
  </si>
  <si>
    <t>MATH 1552</t>
  </si>
  <si>
    <t>MATH 1501 or MATH 1551</t>
  </si>
  <si>
    <t>MATH 2603</t>
  </si>
  <si>
    <t>CS 2316</t>
  </si>
  <si>
    <t xml:space="preserve">CS 4400 </t>
  </si>
  <si>
    <t>PHYS 2212</t>
  </si>
  <si>
    <t xml:space="preserve">MATH 1553 and MATH 1502 or MATH 1552 </t>
  </si>
  <si>
    <t>ISyE 2027</t>
  </si>
  <si>
    <t>ISyE 3025</t>
  </si>
  <si>
    <t>ISyE 3232</t>
  </si>
  <si>
    <t>ISyE 3044</t>
  </si>
  <si>
    <t>ISyE 4106</t>
  </si>
  <si>
    <t>ISyE 4800</t>
  </si>
  <si>
    <t>Engineering Elective Group 1</t>
  </si>
  <si>
    <t>Engineering Elective Group 1 or 2</t>
  </si>
  <si>
    <t>Engineering Elective Group 1 or 2 (if necessary)</t>
  </si>
  <si>
    <t>ECON 2100, 2101, 2105, or 2016</t>
  </si>
  <si>
    <t> ISYE 3133, 3232, 3044, 3025, completed 4 of 6 ISYE Electives, within 2 terms of graduation (summer excluded)</t>
  </si>
  <si>
    <t>Group/Page</t>
  </si>
  <si>
    <t>Course</t>
  </si>
  <si>
    <t>Description</t>
  </si>
  <si>
    <t>Credit</t>
  </si>
  <si>
    <t>Pre-reqs</t>
  </si>
  <si>
    <t>Notes</t>
  </si>
  <si>
    <t>Low-Speed Aerodynamics</t>
  </si>
  <si>
    <t>AE 1350, MATH 2401, &amp; PHYS 2211</t>
  </si>
  <si>
    <t>Dynamics</t>
  </si>
  <si>
    <t>MATH 2403 &amp; COE 2001</t>
  </si>
  <si>
    <t>Thermodynamics &amp; Comp Flow</t>
  </si>
  <si>
    <t>MATH 2403, PHYS 2212</t>
  </si>
  <si>
    <t>Conservation Principles in BME</t>
  </si>
  <si>
    <t>CHEM 1310, BMED 1300, PHYS 2211</t>
  </si>
  <si>
    <t>Systems Physiology</t>
  </si>
  <si>
    <t>CHEM 1315</t>
  </si>
  <si>
    <t>Environmental Engineering Principles</t>
  </si>
  <si>
    <t>CHEM 1310, MATH 1502, PHYS 2211</t>
  </si>
  <si>
    <t>Geomatics</t>
  </si>
  <si>
    <t>AE/CEE/ME 1770</t>
  </si>
  <si>
    <t>Construction Engr &amp; Mgt</t>
  </si>
  <si>
    <t>None</t>
  </si>
  <si>
    <t>Environmental Engineering Systems</t>
  </si>
  <si>
    <t>Transportation Planning &amp; Design</t>
  </si>
  <si>
    <t>Chemical Process Principles</t>
  </si>
  <si>
    <t>CHEM 1310 &amp; MATH 1502</t>
  </si>
  <si>
    <t>Chemical Engineering Therodynamics I</t>
  </si>
  <si>
    <t>ChBE 2100 &amp; BIOL 1510</t>
  </si>
  <si>
    <t>Biofuels, Bleaching and Paper making</t>
  </si>
  <si>
    <t>CHBE 2110 or 2130 or ME 3322</t>
  </si>
  <si>
    <t>Pulping and Chemical Recovery</t>
  </si>
  <si>
    <t>No pre-reqs but CHEM 1310 is helpful, min. 2.8 GPA</t>
  </si>
  <si>
    <t>Bleaching and Papermaking</t>
  </si>
  <si>
    <t>Statics</t>
  </si>
  <si>
    <t>MATH 1502 &amp; PHYS 2211</t>
  </si>
  <si>
    <t>Deformable Bodies</t>
  </si>
  <si>
    <t>Computer Organization and Programming</t>
  </si>
  <si>
    <t>CS 1331</t>
  </si>
  <si>
    <t>Machine Learning</t>
  </si>
  <si>
    <t>User Interface Design</t>
  </si>
  <si>
    <t>Computational Problem Solving for Sci &amp; Engr.</t>
  </si>
  <si>
    <t>Computing for Data Analysis</t>
  </si>
  <si>
    <t>CS 1371 or CS 1301</t>
  </si>
  <si>
    <t>Data and Visual Analytics</t>
  </si>
  <si>
    <t>MATH: 2605 or 2401 or 24X1, AND ISYE 2027 AND CS 1371 or CS 1301</t>
  </si>
  <si>
    <t>Introduction to Signal Processing</t>
  </si>
  <si>
    <t>MATH 1502 &amp; CS 1371 or CS 1372</t>
  </si>
  <si>
    <t>Used to be ECE 2025 (4 credits hours)</t>
  </si>
  <si>
    <t>Circuit Analysis</t>
  </si>
  <si>
    <t>ECE 2025, PHYS2212, &amp; MATH 2403/2413</t>
  </si>
  <si>
    <t>Mechanisms for Computing Systems</t>
  </si>
  <si>
    <t>ECE 2030 &amp; CS 1372</t>
  </si>
  <si>
    <t>Computer Communications</t>
  </si>
  <si>
    <t>ECE 2025 &amp; ECE 2030</t>
  </si>
  <si>
    <t>Circuits and Electronics</t>
  </si>
  <si>
    <t>Instrumentation and Electronic Lab</t>
  </si>
  <si>
    <t>Wireless Communication</t>
  </si>
  <si>
    <t>ECE 2025, ECE 3040/3710, ISYE/MATH 3770/ISYE 2027</t>
  </si>
  <si>
    <t>Game Theory and Multiagent Systems</t>
  </si>
  <si>
    <t>COE 2001/ME 2211/AE2120</t>
  </si>
  <si>
    <t>Dynamics of Rigid Bodies</t>
  </si>
  <si>
    <t>COE 2001/ME 2211/AE 2120</t>
  </si>
  <si>
    <t>System Dynamics &amp; Control</t>
  </si>
  <si>
    <t>MATH 2403, ME 2202/AE 2220, ME 2016, ECE 2040</t>
  </si>
  <si>
    <t>Thermodynamics</t>
  </si>
  <si>
    <t>MATH 3403 &amp; PHYS 2211</t>
  </si>
  <si>
    <t>Introduction to Fluid and Thermal Engineering3</t>
  </si>
  <si>
    <t>CHEM 1310, PHYS 2211, MATH2403</t>
  </si>
  <si>
    <t>Principles &amp; Applications of Engineering Materials</t>
  </si>
  <si>
    <t>Thermal &amp; Transport Props</t>
  </si>
  <si>
    <t>PHYS 2212 &amp; MSE 2001</t>
  </si>
  <si>
    <t>Elc, Optical&amp;Magnet Properties</t>
  </si>
  <si>
    <t>Design with Materials I</t>
  </si>
  <si>
    <t>Must have Senior hours</t>
  </si>
  <si>
    <t>Radiation Physics</t>
  </si>
  <si>
    <t>Structure and Properties of Fibers and Polymers</t>
  </si>
  <si>
    <t>Yarn and Fabric Formation</t>
  </si>
  <si>
    <t>PTFE 2200/3720</t>
  </si>
  <si>
    <t>AE 2801</t>
  </si>
  <si>
    <t>Special Topics w/ COE 2001*</t>
  </si>
  <si>
    <t>Only Oxford Study Abroad Program</t>
  </si>
  <si>
    <t>AE 3310</t>
  </si>
  <si>
    <t>Introduction to Aerospace Vehicle Performance</t>
  </si>
  <si>
    <t>Math 2403, AE 2020 &amp; AE 2220</t>
  </si>
  <si>
    <t>AE 4701</t>
  </si>
  <si>
    <t>Wind Engineering</t>
  </si>
  <si>
    <t>AE 4370</t>
  </si>
  <si>
    <t>Life Cycle Cost, Schrage</t>
  </si>
  <si>
    <t>ARCH 6271</t>
  </si>
  <si>
    <t>Healthcare Design of the Future</t>
  </si>
  <si>
    <t>BIOL 2400</t>
  </si>
  <si>
    <t>Mathematical Models in Biology</t>
  </si>
  <si>
    <t>Math 1502, Biol 1510</t>
  </si>
  <si>
    <t>BIOL/MATH 4755</t>
  </si>
  <si>
    <t>Mathematical Biology</t>
  </si>
  <si>
    <t>Math 2403</t>
  </si>
  <si>
    <t>BMED 3400</t>
  </si>
  <si>
    <t>Intro to Biomechanics</t>
  </si>
  <si>
    <t>COE 2001, MATH 2403</t>
  </si>
  <si>
    <t>BME 2300</t>
  </si>
  <si>
    <t>Problems-Biomed Engr II</t>
  </si>
  <si>
    <t>BMED 1300</t>
  </si>
  <si>
    <t>BME 4803</t>
  </si>
  <si>
    <t>Global Health Engineering</t>
  </si>
  <si>
    <t>BMED/MSE 4751</t>
  </si>
  <si>
    <t>Introduction to Biomaterials</t>
  </si>
  <si>
    <t>CEE 4225</t>
  </si>
  <si>
    <t>Coastal Engineering</t>
  </si>
  <si>
    <t>CEE 4330</t>
  </si>
  <si>
    <t>Air Polution Control Eng</t>
  </si>
  <si>
    <t>CEE 4803</t>
  </si>
  <si>
    <t>Freight Transportation Systems and Airport Plan</t>
  </si>
  <si>
    <t>Transportation Policy &amp; Analysis</t>
  </si>
  <si>
    <t>ChBE/MSE 4751</t>
  </si>
  <si>
    <t>Intro to Biomaterials</t>
  </si>
  <si>
    <t>COE 3002</t>
  </si>
  <si>
    <t>Intro to Microelec &amp; Nano Revolution</t>
  </si>
  <si>
    <t>CP 4310</t>
  </si>
  <si>
    <t>Urban Transportation</t>
  </si>
  <si>
    <t>CP 4510</t>
  </si>
  <si>
    <t>Introduction to Geographic Information Systems</t>
  </si>
  <si>
    <t>CS 2801</t>
  </si>
  <si>
    <t>Digital Design Lab for CS</t>
  </si>
  <si>
    <t>ECE 2803</t>
  </si>
  <si>
    <t>Grand Achievements and Grand Challenges</t>
  </si>
  <si>
    <t>Vertically-Integrated Projects (VIP) program</t>
  </si>
  <si>
    <t>1 or 2</t>
  </si>
  <si>
    <t>VIP and ISyE approval</t>
  </si>
  <si>
    <t>Student can earn 1 or 2 credits per semester.  First 3 credits = Engineering Elective, Page II, last 4 can be considered for Senior Design (ISyE 4106) must be approved by senior design coordinator BEFORE and AFTER.  Please see: http://vip.gatech.edu</t>
  </si>
  <si>
    <t>ECE 2031</t>
  </si>
  <si>
    <t>Digital Design laboratory</t>
  </si>
  <si>
    <t>ECE/MSE 4755</t>
  </si>
  <si>
    <t>Substrate Fabrication</t>
  </si>
  <si>
    <t>CHEM 1310 and PHYS 2112</t>
  </si>
  <si>
    <t>ECE 2893/ME 2803</t>
  </si>
  <si>
    <t>1 towards Engineering Elective</t>
  </si>
  <si>
    <t>1 hour Engineering Elective, and 1 hour free elective</t>
  </si>
  <si>
    <t>ISYE/ME/BIO/PTFE 4740</t>
  </si>
  <si>
    <t>Bioinspired Design</t>
  </si>
  <si>
    <t>ISYE 4803</t>
  </si>
  <si>
    <t>System Modeling with SysML</t>
  </si>
  <si>
    <t>Model Based Systems Engineering</t>
  </si>
  <si>
    <t>ME 2110</t>
  </si>
  <si>
    <t>Creative Design &amp; Decision Making</t>
  </si>
  <si>
    <t>ME 1770,AE 2120/COE 200</t>
  </si>
  <si>
    <t>ME 2813 - GLE</t>
  </si>
  <si>
    <t>Engineering &amp; International Development</t>
  </si>
  <si>
    <t>ME 3057</t>
  </si>
  <si>
    <t>Experimental Methodology</t>
  </si>
  <si>
    <t>ME 3015, COE 3001, ME 3340, 3322, 3345, ISYE 3770</t>
  </si>
  <si>
    <t>ME 4803</t>
  </si>
  <si>
    <t>Energy Systems Engineering</t>
  </si>
  <si>
    <t>AE,CEE,ChBE,ME,MSE,PTFE 4793</t>
  </si>
  <si>
    <t>Composite Mtl Pros</t>
  </si>
  <si>
    <t>MSE 2021</t>
  </si>
  <si>
    <t>Characterization of Materials</t>
  </si>
  <si>
    <t>MSE 2803</t>
  </si>
  <si>
    <t>Lab for Fundamental Concepts of Mtls</t>
  </si>
  <si>
    <t>MSE 3801</t>
  </si>
  <si>
    <t>MSE 3803</t>
  </si>
  <si>
    <t>Optics and Soft Materials</t>
  </si>
  <si>
    <t>MSE/BIOM 4751</t>
  </si>
  <si>
    <t>MSE 4801</t>
  </si>
  <si>
    <t>Materials Entrepreneurship</t>
  </si>
  <si>
    <t>MSE 4803</t>
  </si>
  <si>
    <t>Soft Nano Materials</t>
  </si>
  <si>
    <t>MSE 4803/ 8803</t>
  </si>
  <si>
    <t>Fundamentals of Nanomaterials &amp; Energy</t>
  </si>
  <si>
    <t>PHYS 4803</t>
  </si>
  <si>
    <t>Nanoscale Physical Properties and Characterization</t>
  </si>
  <si>
    <t>PHYS 2021</t>
  </si>
  <si>
    <t>Solar Systems</t>
  </si>
  <si>
    <t>PTFE 3720, MSE3720</t>
  </si>
  <si>
    <t>Introduction to Fiber Enterprise</t>
  </si>
  <si>
    <t>PTFE 4043</t>
  </si>
  <si>
    <t>Safety &amp; Ethics</t>
  </si>
  <si>
    <t>ONLY allowable if taking with COE 2001</t>
  </si>
  <si>
    <t>PTFE 4801</t>
  </si>
  <si>
    <t>Title may vary each semester</t>
  </si>
  <si>
    <t>Varies</t>
  </si>
  <si>
    <t>CP 4020</t>
  </si>
  <si>
    <t>Introduction to Urban Regional Planning</t>
  </si>
  <si>
    <t>MATH 2401 or MATH 2551 (coreq)</t>
  </si>
  <si>
    <t>MATH 2602 or 2603, ISYE 2027, CS 2316</t>
  </si>
  <si>
    <t>Engineering Elective total (9 required)</t>
  </si>
  <si>
    <t>Free Elective total (11 required)</t>
  </si>
  <si>
    <t>MATH</t>
  </si>
  <si>
    <t xml:space="preserve">ENGL </t>
  </si>
  <si>
    <t>Humanities course</t>
  </si>
  <si>
    <t>MGT 3000 or ACCT 2101</t>
  </si>
  <si>
    <t>Social Science</t>
  </si>
  <si>
    <t>Other options (in no particular order)</t>
  </si>
  <si>
    <t>Free elective</t>
  </si>
  <si>
    <t>Lab Course</t>
  </si>
  <si>
    <t>12-15 credit hours total</t>
  </si>
  <si>
    <t>Recommended schedule</t>
  </si>
  <si>
    <t>Completed</t>
  </si>
  <si>
    <t xml:space="preserve">1. </t>
  </si>
  <si>
    <t xml:space="preserve">2. </t>
  </si>
  <si>
    <t xml:space="preserve">3. </t>
  </si>
  <si>
    <t xml:space="preserve">4. </t>
  </si>
  <si>
    <t>TOTAL (128 required)</t>
  </si>
  <si>
    <t>This is a scheduling tool only.  It does not check for the completion of prerequisites and does not replace DegreeWorks as the official record for degree completion.  If you have questions, please contact your academic advisor.</t>
  </si>
  <si>
    <t>Supply Chain (SC)</t>
  </si>
  <si>
    <t>Quality &amp; Statistics (QS)</t>
  </si>
  <si>
    <t>Economic &amp; Financial Systems (EFS)</t>
  </si>
  <si>
    <t>Operations Research (OR)</t>
  </si>
  <si>
    <t>General (GEN)</t>
  </si>
  <si>
    <t>DEPTH</t>
  </si>
  <si>
    <t>ISyE 3103-Logistics</t>
  </si>
  <si>
    <t>ISyE 3039-Quality Control</t>
  </si>
  <si>
    <t>ISyE 4301-Supply Chain Economics</t>
  </si>
  <si>
    <t>ISyE 4133-Adv Optimization</t>
  </si>
  <si>
    <t>ISyE 3104-Manufacturing</t>
  </si>
  <si>
    <t>ISyE 4311-Capital Investment Analysis</t>
  </si>
  <si>
    <t>Choose 1 from: 
       CS 4641-Machine Learning
       MATH 4262-Math Statistics II</t>
  </si>
  <si>
    <t>Choose 1 from:  
       ECON 3150-Econ and Finance Modeling  
       MGT 3078-Fin and Investments  
       ECON 4340-Industrial Organization 
       ECON 4350-International Econ</t>
  </si>
  <si>
    <t>ISyE 4232-Adv Stochastics</t>
  </si>
  <si>
    <t>BREADTH</t>
  </si>
  <si>
    <t xml:space="preserve">Minimum ISYE and overall GPA 2.0 </t>
  </si>
  <si>
    <t>Semester 1</t>
  </si>
  <si>
    <t>Semester 2</t>
  </si>
  <si>
    <t>Semester 3</t>
  </si>
  <si>
    <t>Semester 4</t>
  </si>
  <si>
    <t>Semester 5</t>
  </si>
  <si>
    <t>Semester 6</t>
  </si>
  <si>
    <t>Semester 7</t>
  </si>
  <si>
    <t>Semester 8</t>
  </si>
  <si>
    <t>Math 1551 (2)</t>
  </si>
  <si>
    <t xml:space="preserve">Math 1552 (4) </t>
  </si>
  <si>
    <t xml:space="preserve">Math 2551 (4) </t>
  </si>
  <si>
    <t>Math 2603 (4)</t>
  </si>
  <si>
    <t>ISYE 3133/3833 (3)</t>
  </si>
  <si>
    <t>ISYE Depth (3)</t>
  </si>
  <si>
    <t>Math 1553 (2)</t>
  </si>
  <si>
    <t>Constitution Req (3)</t>
  </si>
  <si>
    <t>ISYE 2027 (3)</t>
  </si>
  <si>
    <t>ISYE 3232 (3)</t>
  </si>
  <si>
    <t>ISYE Breadth (3)</t>
  </si>
  <si>
    <t>Free Elective (3)</t>
  </si>
  <si>
    <t>PSYC 1101 (3)</t>
  </si>
  <si>
    <t>PHYS 2211 (4)</t>
  </si>
  <si>
    <t>PHYS 2212 (4)</t>
  </si>
  <si>
    <t>ECON (3)</t>
  </si>
  <si>
    <t>MGT 3000/ACCT 2101 (3)</t>
  </si>
  <si>
    <t>ISYE 3044 (3)</t>
  </si>
  <si>
    <t>Soc Sci Elective (3)</t>
  </si>
  <si>
    <t>APPH 1040/1060 (2)</t>
  </si>
  <si>
    <t>ENGL 1102 (3)</t>
  </si>
  <si>
    <t>ISYE 4800 (0)</t>
  </si>
  <si>
    <t>ISYE 4106 (4)</t>
  </si>
  <si>
    <t xml:space="preserve">ENGL 1101 (3) </t>
  </si>
  <si>
    <t>CS 1301 (3)</t>
  </si>
  <si>
    <t>CS 2316 (3)</t>
  </si>
  <si>
    <t>Lab Science (4)</t>
  </si>
  <si>
    <t>CS 4400 (3)</t>
  </si>
  <si>
    <t>Humanities Elective (3)</t>
  </si>
  <si>
    <t>ISYE 3025 (1)</t>
  </si>
  <si>
    <t>Free Elective (2)</t>
  </si>
  <si>
    <t>Environment Requirement</t>
  </si>
  <si>
    <t xml:space="preserve">*Place your mouse over each course to view comments (if any).  If using a printed copy of this flowchart, you must also view the online version with links to further requirements and restrictions </t>
  </si>
  <si>
    <t>Digital System Design</t>
  </si>
  <si>
    <t>ECE 3710 &amp; ECE 3741</t>
  </si>
  <si>
    <t>The remaining 6 credits must satisfy the following:</t>
  </si>
  <si>
    <t>Engineering Electives (9 credits total)</t>
  </si>
  <si>
    <t xml:space="preserve">     1.  Take at least 2 additional credits from Group 1 (see below).  </t>
  </si>
  <si>
    <t xml:space="preserve">     3.  All Special Topics courses (4801/4803/4823, etc.) MUST be approved by your advisor.  No SEMINARS may be used. </t>
  </si>
  <si>
    <t xml:space="preserve">     4.  You must meet the pre-requisite requirements.  </t>
  </si>
  <si>
    <t xml:space="preserve">  You must take at least one of the following (3 credits each):</t>
  </si>
  <si>
    <t>Eng. Elective Group 1 ECE (3)</t>
  </si>
  <si>
    <t>Eng. Elective Group 1 (3)</t>
  </si>
  <si>
    <t>Eng. Elective Group 1 or 2 (3)</t>
  </si>
  <si>
    <t>Management Elective (MGT 3000 or ACCT 2101)</t>
  </si>
  <si>
    <t>MATH 1502 or MATH 1552 &amp; MATH 1553</t>
  </si>
  <si>
    <t>Fall 2019</t>
  </si>
  <si>
    <t>Spring 2020</t>
  </si>
  <si>
    <t>Summer 2020</t>
  </si>
  <si>
    <t>Fall 2020</t>
  </si>
  <si>
    <t>MATH 1553 (2 credits) or 1554 (4 credits)</t>
  </si>
  <si>
    <t>MATH 2551 (4 credits) or 2550 (2 credits)</t>
  </si>
  <si>
    <t>must add to at least 6 credits with row 20</t>
  </si>
  <si>
    <t>must add to at least 6 credits with row 7</t>
  </si>
  <si>
    <t>Important requirements</t>
  </si>
  <si>
    <t> 9 hours of engineering electives are required.  For your specific catalog’s requirements, visit the ISyE Engineering Electives webpage.</t>
  </si>
  <si>
    <t> ISyE 4800, the 0-credit Senior Design prep course, must be completed the semester immediately BEFORE Senior Design. </t>
  </si>
  <si>
    <t> There are certain pairs of courses with significant overlap in content. These courses cannot both be taken for credit. </t>
  </si>
  <si>
    <t> You must complete the environmental requirement. </t>
  </si>
  <si>
    <t>Engineering Electives</t>
  </si>
  <si>
    <t>Duplicate Courses</t>
  </si>
  <si>
    <t> Your final 36 credits must be taken in residence (non-transfer) at GT.</t>
  </si>
  <si>
    <t>36-Hour Rule</t>
  </si>
  <si>
    <r>
      <t xml:space="preserve">International students must be full time (at least 12 hours).  If fewer than 12 credits are needed in the final semester to complete the degree, </t>
    </r>
    <r>
      <rPr>
        <b/>
        <sz val="11"/>
        <color rgb="FFFF0000"/>
        <rFont val="Calibri"/>
        <family val="2"/>
        <scheme val="minor"/>
      </rPr>
      <t>a reduced courseload must be requested through iStart/OIE</t>
    </r>
    <r>
      <rPr>
        <sz val="11"/>
        <color theme="1"/>
        <rFont val="Calibri"/>
        <family val="2"/>
        <scheme val="minor"/>
      </rPr>
      <t>.</t>
    </r>
  </si>
  <si>
    <t>Spring 2021</t>
  </si>
  <si>
    <t>Summer 2021</t>
  </si>
  <si>
    <t>Fall 2021</t>
  </si>
  <si>
    <t>Spring 2022</t>
  </si>
  <si>
    <t>Helper9a</t>
  </si>
  <si>
    <t>Helper 9b</t>
  </si>
  <si>
    <t>Helper 9c</t>
  </si>
  <si>
    <t>Helper 10a</t>
  </si>
  <si>
    <t>Helper 10b</t>
  </si>
  <si>
    <t>Helper 10c</t>
  </si>
  <si>
    <t>Helper 11a</t>
  </si>
  <si>
    <t>Helper 11b</t>
  </si>
  <si>
    <t>Helper 11c</t>
  </si>
  <si>
    <t>Select --&gt;</t>
  </si>
  <si>
    <t>Helper 12a</t>
  </si>
  <si>
    <t>Helper 12b</t>
  </si>
  <si>
    <t>Helper 12c</t>
  </si>
  <si>
    <t>Engineering Elective ECE 2020, or 2026, or 3710 +3741</t>
  </si>
  <si>
    <t>ENGL 1102</t>
  </si>
  <si>
    <t xml:space="preserve">CS 1301 </t>
  </si>
  <si>
    <t>ISyE 3133</t>
  </si>
  <si>
    <t xml:space="preserve">Humanities Elective </t>
  </si>
  <si>
    <t xml:space="preserve"> You must complete at least 39 hours of upper-level (3000 or 4000) coursework.</t>
  </si>
  <si>
    <t xml:space="preserve"> Reminder:  the mandatory Academic Advising (in which this spreadsheet is reviewed) and 
     mandatory Career Advising sessions are separate</t>
  </si>
  <si>
    <t>Catalog, D-2</t>
  </si>
  <si>
    <t>Summer 2022</t>
  </si>
  <si>
    <t>Fall 2022</t>
  </si>
  <si>
    <t>Spring 2023</t>
  </si>
  <si>
    <t xml:space="preserve">ISyE Concentration Elective </t>
  </si>
  <si>
    <t xml:space="preserve">ISyE Concentration Elective  </t>
  </si>
  <si>
    <t>Summer 2023</t>
  </si>
  <si>
    <t>Fall 2023</t>
  </si>
  <si>
    <t>ISyE 4031</t>
  </si>
  <si>
    <t>ISyE 3030</t>
  </si>
  <si>
    <t>ISYE 3030, ISYE 3232</t>
  </si>
  <si>
    <t>ISYE 3030</t>
  </si>
  <si>
    <t>Previously numbered as 2028</t>
  </si>
  <si>
    <t> All core ISyE courses (ISYE 2027, 3030, 3025, 3232, 3133/3833, 3044, 4031) must be completed BEFORE taking Senior Design. </t>
  </si>
  <si>
    <t> At least 4 of 5 concentration courses must have the ISYE designator. </t>
  </si>
  <si>
    <t>ISYE 4031 (3)</t>
  </si>
  <si>
    <t>ISYE 3030 (3)</t>
  </si>
  <si>
    <t>ISyE 4045-Adv Simulation</t>
  </si>
  <si>
    <t xml:space="preserve">     2.  At most one computing course (CS or CX) is allowed, including cross-listed courses.</t>
  </si>
  <si>
    <t>VIP 2811</t>
  </si>
  <si>
    <t>VIP 3811</t>
  </si>
  <si>
    <t>VIP 3812</t>
  </si>
  <si>
    <t>VIP 4811</t>
  </si>
  <si>
    <t>VIP 4812</t>
  </si>
  <si>
    <t>The most up-to-date list of Engineering Electives is on the website:</t>
  </si>
  <si>
    <t>https://www.isye.gatech.edu/academics/bachelors/current-students/curriculum/engineering-electives</t>
  </si>
  <si>
    <t>Choose 1 or 2 from:
     ISyE 4133-Adv Optimization
     ISyE 4134-Constraint Programming
     ISyE 4232-Adv Stochastics
     ISyE 4045-Adv Simulation</t>
  </si>
  <si>
    <t>Choose any 5 Depth courses from the other concentrations.
At most, one non-ISyE course allowed.
Only 1 ISyE 4803 Special Topics course that is not a depth course for other concentrations is allowed unless approved by the ISyE Associate Undergraduate Chair.</t>
  </si>
  <si>
    <t>Choose 1 from: 
     ISyE 4111-Adv Logistics
     ISyE 4803-Adv Manufacturing
     ISyE 4803-Facility Layout</t>
  </si>
  <si>
    <t>Choose 3 or 2 from:
     ISyE 4034-Decision &amp; Data Analytics
     CX 4240-Computing for Data Analysis
     ISyE 4803-Intro to Machine Learning (or
        CS 4641-Machine Learning)
     ISyE 4803-Online Learn/Dec Making</t>
  </si>
  <si>
    <t>ISyE 4803-Design &amp; Analysis of Exper</t>
  </si>
  <si>
    <t>Analytics &amp; Data Science (ADS)</t>
  </si>
  <si>
    <t xml:space="preserve">Two depth electives from at least two of the QS, EFS, OR, and ADS concentrations; at most one non-ISyE course allowed. </t>
  </si>
  <si>
    <t>Two depth electives from at least two of the SC, EFS, OR, and ADS concentrations; must be ISyE courses.  If all three Depth courses are ISYE, then student can take a non-isye course for breadth.</t>
  </si>
  <si>
    <t>Two depth electives from at least two of the SC, QS, OR, and ADS concentrations; must be ISyE courses.</t>
  </si>
  <si>
    <t xml:space="preserve">Two depth electives from at least two of the SC, QS, EFS, and ADS concentrations; at most one non-ISyE course allowed. </t>
  </si>
  <si>
    <t>One depth elective from the SC, EFS, OR, or QS concentrations.</t>
  </si>
  <si>
    <t>ISyE Concentration Elective</t>
  </si>
  <si>
    <t> At least 3 of 5 ISyE concentration courses must be successfully completed BEFORE taking Senior Design.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</si>
</sst>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10"/>
      <name val="Arial"/>
      <family val="2"/>
    </font>
    <font>
      <sz val="8"/>
      <color theme="1"/>
      <name val="Calibri"/>
      <family val="2"/>
      <scheme val="minor"/>
    </font>
    <font>
      <b/>
      <sz val="14"/>
      <color theme="1"/>
      <name val="Calibri"/>
      <family val="2"/>
      <scheme val="minor"/>
    </font>
    <font>
      <sz val="12"/>
      <color theme="1"/>
      <name val="Calibri"/>
      <family val="2"/>
      <scheme val="minor"/>
    </font>
    <font>
      <b/>
      <sz val="12"/>
      <color theme="1"/>
      <name val="Calibri"/>
      <family val="2"/>
      <scheme val="minor"/>
    </font>
    <font>
      <b/>
      <sz val="14"/>
      <color rgb="FFC00000"/>
      <name val="Calibri"/>
      <family val="2"/>
      <scheme val="minor"/>
    </font>
    <font>
      <b/>
      <sz val="11"/>
      <name val="Calibri"/>
      <family val="2"/>
      <scheme val="minor"/>
    </font>
    <font>
      <b/>
      <sz val="10"/>
      <name val="Calibri"/>
      <family val="2"/>
      <scheme val="minor"/>
    </font>
    <font>
      <u/>
      <sz val="12"/>
      <color theme="10"/>
      <name val="Calibri"/>
      <family val="2"/>
      <scheme val="minor"/>
    </font>
    <font>
      <b/>
      <u/>
      <sz val="14"/>
      <color theme="10"/>
      <name val="Calibri"/>
      <family val="2"/>
      <scheme val="minor"/>
    </font>
    <font>
      <sz val="11"/>
      <color theme="10"/>
      <name val="Calibri"/>
      <family val="2"/>
      <scheme val="minor"/>
    </font>
    <font>
      <b/>
      <sz val="11"/>
      <color theme="0"/>
      <name val="Calibri"/>
      <family val="2"/>
      <scheme val="minor"/>
    </font>
    <font>
      <sz val="9"/>
      <color indexed="81"/>
      <name val="Tahoma"/>
      <family val="2"/>
    </font>
    <font>
      <b/>
      <sz val="14"/>
      <name val="Calibri"/>
      <family val="2"/>
      <scheme val="minor"/>
    </font>
    <font>
      <sz val="10"/>
      <name val="Calibri"/>
      <family val="2"/>
      <scheme val="minor"/>
    </font>
    <font>
      <u/>
      <sz val="10"/>
      <name val="Calibri"/>
      <family val="2"/>
      <scheme val="minor"/>
    </font>
    <font>
      <b/>
      <sz val="12"/>
      <name val="Calibri"/>
      <family val="2"/>
      <scheme val="minor"/>
    </font>
    <font>
      <b/>
      <sz val="11"/>
      <color rgb="FFFF0000"/>
      <name val="Calibri"/>
      <family val="2"/>
      <scheme val="minor"/>
    </font>
    <font>
      <b/>
      <sz val="16"/>
      <name val="Calibri"/>
      <family val="2"/>
      <scheme val="minor"/>
    </font>
    <font>
      <u/>
      <sz val="16"/>
      <name val="Calibri"/>
      <family val="2"/>
      <scheme val="minor"/>
    </font>
  </fonts>
  <fills count="6">
    <fill>
      <patternFill patternType="none"/>
    </fill>
    <fill>
      <patternFill patternType="gray125"/>
    </fill>
    <fill>
      <patternFill patternType="solid">
        <fgColor theme="7" tint="0.39997558519241921"/>
        <bgColor indexed="64"/>
      </patternFill>
    </fill>
    <fill>
      <patternFill patternType="solid">
        <fgColor theme="0" tint="-0.14999847407452621"/>
        <bgColor indexed="64"/>
      </patternFill>
    </fill>
    <fill>
      <patternFill patternType="solid">
        <fgColor theme="4" tint="-0.499984740745262"/>
        <bgColor indexed="64"/>
      </patternFill>
    </fill>
    <fill>
      <patternFill patternType="solid">
        <fgColor theme="7" tint="0.59999389629810485"/>
        <bgColor indexed="64"/>
      </patternFill>
    </fill>
  </fills>
  <borders count="49">
    <border>
      <left/>
      <right/>
      <top/>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medium">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medium">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medium">
        <color theme="0" tint="-0.249977111117893"/>
      </right>
      <top style="thin">
        <color theme="0" tint="-0.249977111117893"/>
      </top>
      <bottom/>
      <diagonal/>
    </border>
    <border>
      <left style="medium">
        <color theme="0" tint="-0.34998626667073579"/>
      </left>
      <right style="thin">
        <color theme="0" tint="-0.249977111117893"/>
      </right>
      <top style="medium">
        <color theme="0" tint="-0.34998626667073579"/>
      </top>
      <bottom style="medium">
        <color theme="0" tint="-0.34998626667073579"/>
      </bottom>
      <diagonal/>
    </border>
    <border>
      <left style="thin">
        <color theme="0" tint="-0.249977111117893"/>
      </left>
      <right style="thin">
        <color theme="0" tint="-0.249977111117893"/>
      </right>
      <top style="medium">
        <color theme="0" tint="-0.34998626667073579"/>
      </top>
      <bottom style="medium">
        <color theme="0" tint="-0.34998626667073579"/>
      </bottom>
      <diagonal/>
    </border>
    <border>
      <left style="thin">
        <color theme="0" tint="-0.249977111117893"/>
      </left>
      <right style="medium">
        <color theme="0" tint="-0.34998626667073579"/>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thin">
        <color auto="1"/>
      </right>
      <top/>
      <bottom style="thin">
        <color auto="1"/>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theme="0" tint="-0.34998626667073579"/>
      </left>
      <right style="thin">
        <color theme="0" tint="-0.249977111117893"/>
      </right>
      <top style="medium">
        <color theme="0" tint="-0.34998626667073579"/>
      </top>
      <bottom/>
      <diagonal/>
    </border>
    <border>
      <left style="thin">
        <color theme="0" tint="-0.249977111117893"/>
      </left>
      <right style="thin">
        <color theme="0" tint="-0.249977111117893"/>
      </right>
      <top style="medium">
        <color theme="0" tint="-0.34998626667073579"/>
      </top>
      <bottom/>
      <diagonal/>
    </border>
    <border>
      <left style="thin">
        <color theme="0" tint="-0.249977111117893"/>
      </left>
      <right style="medium">
        <color theme="0" tint="-0.34998626667073579"/>
      </right>
      <top style="medium">
        <color theme="0" tint="-0.34998626667073579"/>
      </top>
      <bottom/>
      <diagonal/>
    </border>
    <border>
      <left style="medium">
        <color theme="2" tint="-0.249977111117893"/>
      </left>
      <right/>
      <top style="medium">
        <color theme="2" tint="-0.249977111117893"/>
      </top>
      <bottom/>
      <diagonal/>
    </border>
    <border>
      <left/>
      <right/>
      <top style="medium">
        <color theme="2" tint="-0.249977111117893"/>
      </top>
      <bottom/>
      <diagonal/>
    </border>
    <border>
      <left/>
      <right style="medium">
        <color theme="2" tint="-0.249977111117893"/>
      </right>
      <top style="medium">
        <color theme="2" tint="-0.249977111117893"/>
      </top>
      <bottom/>
      <diagonal/>
    </border>
    <border>
      <left style="medium">
        <color theme="2" tint="-0.249977111117893"/>
      </left>
      <right/>
      <top/>
      <bottom/>
      <diagonal/>
    </border>
    <border>
      <left/>
      <right style="medium">
        <color theme="2" tint="-0.249977111117893"/>
      </right>
      <top/>
      <bottom/>
      <diagonal/>
    </border>
    <border>
      <left style="medium">
        <color theme="2" tint="-0.249977111117893"/>
      </left>
      <right/>
      <top/>
      <bottom style="medium">
        <color theme="2" tint="-0.249977111117893"/>
      </bottom>
      <diagonal/>
    </border>
    <border>
      <left/>
      <right/>
      <top/>
      <bottom style="medium">
        <color theme="2" tint="-0.249977111117893"/>
      </bottom>
      <diagonal/>
    </border>
    <border>
      <left/>
      <right style="medium">
        <color theme="2" tint="-0.249977111117893"/>
      </right>
      <top/>
      <bottom style="medium">
        <color theme="2" tint="-0.249977111117893"/>
      </bottom>
      <diagonal/>
    </border>
    <border>
      <left style="medium">
        <color indexed="64"/>
      </left>
      <right style="medium">
        <color indexed="64"/>
      </right>
      <top/>
      <bottom style="thin">
        <color indexed="64"/>
      </bottom>
      <diagonal/>
    </border>
    <border>
      <left/>
      <right/>
      <top/>
      <bottom style="hair">
        <color indexed="64"/>
      </bottom>
      <diagonal/>
    </border>
    <border>
      <left style="medium">
        <color indexed="64"/>
      </left>
      <right style="medium">
        <color indexed="64"/>
      </right>
      <top style="thin">
        <color indexed="64"/>
      </top>
      <bottom/>
      <diagonal/>
    </border>
    <border>
      <left style="thin">
        <color indexed="64"/>
      </left>
      <right/>
      <top/>
      <bottom/>
      <diagonal/>
    </border>
    <border>
      <left/>
      <right style="thin">
        <color indexed="64"/>
      </right>
      <top/>
      <bottom/>
      <diagonal/>
    </border>
    <border>
      <left/>
      <right/>
      <top/>
      <bottom style="medium">
        <color indexed="64"/>
      </bottom>
      <diagonal/>
    </border>
  </borders>
  <cellStyleXfs count="3">
    <xf numFmtId="0" fontId="0" fillId="0" borderId="0"/>
    <xf numFmtId="0" fontId="2" fillId="0" borderId="0" applyNumberFormat="0" applyFill="0" applyBorder="0" applyAlignment="0" applyProtection="0"/>
    <xf numFmtId="0" fontId="4" fillId="0" borderId="0"/>
  </cellStyleXfs>
  <cellXfs count="191">
    <xf numFmtId="0" fontId="0" fillId="0" borderId="0" xfId="0"/>
    <xf numFmtId="0" fontId="0" fillId="0" borderId="0" xfId="0" applyBorder="1"/>
    <xf numFmtId="0" fontId="5" fillId="0" borderId="0" xfId="0" applyFont="1" applyBorder="1" applyAlignment="1">
      <alignment horizontal="center" vertical="center" wrapText="1"/>
    </xf>
    <xf numFmtId="0" fontId="0" fillId="0" borderId="0" xfId="0" applyFont="1" applyBorder="1"/>
    <xf numFmtId="0" fontId="0" fillId="0" borderId="0" xfId="0" applyFont="1" applyBorder="1" applyAlignment="1">
      <alignment horizontal="center"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6" xfId="0" applyFont="1" applyBorder="1" applyAlignment="1">
      <alignment horizontal="center" vertical="center" wrapText="1"/>
    </xf>
    <xf numFmtId="0" fontId="0" fillId="0" borderId="0" xfId="0" applyAlignment="1">
      <alignment wrapText="1"/>
    </xf>
    <xf numFmtId="0" fontId="0" fillId="0" borderId="0" xfId="0" applyFont="1" applyAlignment="1">
      <alignment wrapText="1"/>
    </xf>
    <xf numFmtId="0" fontId="0" fillId="0" borderId="0" xfId="0" applyBorder="1" applyAlignment="1" applyProtection="1">
      <protection locked="0"/>
    </xf>
    <xf numFmtId="0" fontId="0" fillId="0" borderId="0" xfId="0" applyBorder="1" applyAlignment="1" applyProtection="1">
      <alignment horizontal="center"/>
      <protection locked="0"/>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0" fillId="0" borderId="7" xfId="0" applyBorder="1" applyAlignment="1">
      <alignment horizontal="right" wrapText="1"/>
    </xf>
    <xf numFmtId="0" fontId="0" fillId="0" borderId="1" xfId="0" applyBorder="1" applyAlignment="1">
      <alignment horizontal="right" wrapText="1"/>
    </xf>
    <xf numFmtId="0" fontId="0" fillId="0" borderId="8" xfId="0" applyBorder="1" applyAlignment="1">
      <alignment horizontal="center" wrapText="1"/>
    </xf>
    <xf numFmtId="0" fontId="0" fillId="0" borderId="0" xfId="0" applyAlignment="1">
      <alignment horizontal="center" wrapText="1"/>
    </xf>
    <xf numFmtId="0" fontId="0" fillId="0" borderId="1" xfId="0" applyBorder="1" applyAlignment="1">
      <alignment horizontal="center" wrapText="1"/>
    </xf>
    <xf numFmtId="0" fontId="3" fillId="0" borderId="9" xfId="0" applyFont="1" applyFill="1" applyBorder="1"/>
    <xf numFmtId="0" fontId="3" fillId="0" borderId="9" xfId="0" applyFont="1" applyFill="1" applyBorder="1" applyAlignment="1" applyProtection="1">
      <alignment horizontal="center" vertical="center"/>
      <protection locked="0"/>
    </xf>
    <xf numFmtId="0" fontId="0" fillId="0" borderId="9" xfId="0" applyFill="1" applyBorder="1" applyAlignment="1" applyProtection="1">
      <alignment horizontal="center" vertical="center"/>
      <protection locked="0"/>
    </xf>
    <xf numFmtId="0" fontId="0" fillId="0" borderId="9" xfId="0" applyFill="1" applyBorder="1"/>
    <xf numFmtId="0" fontId="0" fillId="0" borderId="9" xfId="0" applyFill="1" applyBorder="1" applyAlignment="1" applyProtection="1">
      <alignment horizontal="center"/>
      <protection locked="0"/>
    </xf>
    <xf numFmtId="0" fontId="2" fillId="0" borderId="9" xfId="1" applyFill="1" applyBorder="1" applyAlignment="1" applyProtection="1">
      <alignment vertical="center"/>
      <protection locked="0"/>
    </xf>
    <xf numFmtId="0" fontId="2" fillId="0" borderId="9" xfId="1" applyFill="1" applyBorder="1"/>
    <xf numFmtId="0" fontId="3" fillId="0" borderId="9" xfId="0" applyFont="1" applyFill="1" applyBorder="1" applyAlignment="1">
      <alignment vertical="center" wrapText="1"/>
    </xf>
    <xf numFmtId="0" fontId="3" fillId="0" borderId="9" xfId="0" applyFont="1" applyFill="1" applyBorder="1" applyAlignment="1" applyProtection="1">
      <alignment horizontal="center" vertical="center" wrapText="1"/>
      <protection locked="0"/>
    </xf>
    <xf numFmtId="0" fontId="0" fillId="0" borderId="9" xfId="0" applyFill="1" applyBorder="1" applyAlignment="1">
      <alignment horizontal="center"/>
    </xf>
    <xf numFmtId="0" fontId="3" fillId="0" borderId="11" xfId="0" applyFont="1" applyFill="1" applyBorder="1"/>
    <xf numFmtId="0" fontId="3" fillId="0" borderId="11" xfId="0" applyFont="1" applyFill="1" applyBorder="1" applyAlignment="1" applyProtection="1">
      <alignment horizontal="center" vertical="center"/>
      <protection locked="0"/>
    </xf>
    <xf numFmtId="0" fontId="3" fillId="0" borderId="11" xfId="0" applyFont="1" applyFill="1" applyBorder="1" applyAlignment="1" applyProtection="1">
      <alignment horizontal="center"/>
      <protection locked="0"/>
    </xf>
    <xf numFmtId="0" fontId="0" fillId="0" borderId="12" xfId="0" applyFill="1" applyBorder="1" applyAlignment="1">
      <alignment horizontal="center"/>
    </xf>
    <xf numFmtId="0" fontId="3" fillId="0" borderId="9" xfId="0" applyFont="1" applyFill="1" applyBorder="1" applyAlignment="1" applyProtection="1">
      <alignment horizontal="center"/>
      <protection locked="0"/>
    </xf>
    <xf numFmtId="0" fontId="0" fillId="0" borderId="10" xfId="0" applyFill="1" applyBorder="1" applyAlignment="1">
      <alignment horizontal="center"/>
    </xf>
    <xf numFmtId="0" fontId="0" fillId="0" borderId="10" xfId="0" applyFill="1" applyBorder="1"/>
    <xf numFmtId="0" fontId="0" fillId="0" borderId="10" xfId="0" applyFill="1" applyBorder="1" applyAlignment="1"/>
    <xf numFmtId="0" fontId="3" fillId="0" borderId="9" xfId="1" applyFont="1" applyFill="1" applyBorder="1" applyAlignment="1" applyProtection="1">
      <alignment horizontal="center" vertical="center"/>
      <protection locked="0"/>
    </xf>
    <xf numFmtId="0" fontId="0" fillId="0" borderId="10" xfId="0" applyFill="1" applyBorder="1" applyAlignment="1">
      <alignment horizontal="center" vertical="center" wrapText="1"/>
    </xf>
    <xf numFmtId="0" fontId="0" fillId="0" borderId="9" xfId="0" applyFill="1" applyBorder="1" applyAlignment="1" applyProtection="1">
      <alignment horizontal="center" vertical="center" wrapText="1"/>
      <protection locked="0"/>
    </xf>
    <xf numFmtId="0" fontId="0" fillId="0" borderId="10" xfId="0" applyFill="1" applyBorder="1" applyAlignment="1">
      <alignment horizontal="center" vertical="center"/>
    </xf>
    <xf numFmtId="0" fontId="0" fillId="0" borderId="13" xfId="0" applyFill="1" applyBorder="1"/>
    <xf numFmtId="0" fontId="0" fillId="0" borderId="13" xfId="0" applyFill="1" applyBorder="1" applyAlignment="1" applyProtection="1">
      <alignment horizontal="center"/>
      <protection locked="0"/>
    </xf>
    <xf numFmtId="0" fontId="0" fillId="0" borderId="14" xfId="0" applyFill="1" applyBorder="1"/>
    <xf numFmtId="0" fontId="8" fillId="2" borderId="15" xfId="0" applyFont="1" applyFill="1" applyBorder="1" applyAlignment="1" applyProtection="1">
      <alignment horizontal="center" vertical="center" wrapText="1"/>
      <protection locked="0"/>
    </xf>
    <xf numFmtId="0" fontId="8" fillId="2" borderId="18" xfId="0" applyFont="1" applyFill="1" applyBorder="1" applyAlignment="1">
      <alignment horizontal="center" vertical="center" wrapText="1"/>
    </xf>
    <xf numFmtId="0" fontId="8" fillId="2" borderId="16" xfId="0" applyFont="1" applyFill="1" applyBorder="1" applyAlignment="1" applyProtection="1">
      <alignment horizontal="center" vertical="center" wrapText="1"/>
      <protection locked="0"/>
    </xf>
    <xf numFmtId="0" fontId="8" fillId="2" borderId="18" xfId="0" applyFont="1" applyFill="1" applyBorder="1" applyAlignment="1" applyProtection="1">
      <alignment horizontal="center" vertical="center" wrapText="1"/>
      <protection locked="0"/>
    </xf>
    <xf numFmtId="0" fontId="8" fillId="2" borderId="17" xfId="0" applyFont="1" applyFill="1" applyBorder="1" applyAlignment="1">
      <alignment horizontal="center" vertical="center" wrapText="1"/>
    </xf>
    <xf numFmtId="0" fontId="0" fillId="2" borderId="0" xfId="0" applyFill="1" applyBorder="1" applyAlignment="1" applyProtection="1">
      <alignment horizontal="right"/>
      <protection locked="0"/>
    </xf>
    <xf numFmtId="0" fontId="0" fillId="2" borderId="0" xfId="0" applyFill="1" applyBorder="1" applyAlignment="1" applyProtection="1">
      <alignment horizontal="center"/>
      <protection locked="0"/>
    </xf>
    <xf numFmtId="0" fontId="10" fillId="0" borderId="7" xfId="0" applyFont="1" applyBorder="1" applyAlignment="1">
      <alignment horizontal="center" vertical="center" wrapText="1"/>
    </xf>
    <xf numFmtId="0" fontId="11" fillId="0" borderId="22"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28" xfId="0" applyFont="1" applyBorder="1" applyAlignment="1">
      <alignment horizontal="center" vertical="center" wrapText="1"/>
    </xf>
    <xf numFmtId="0" fontId="3" fillId="0" borderId="0" xfId="0" applyFont="1" applyAlignment="1">
      <alignment horizontal="center" vertical="center" wrapText="1"/>
    </xf>
    <xf numFmtId="0" fontId="0" fillId="0" borderId="32" xfId="0" applyFill="1" applyBorder="1" applyAlignment="1" applyProtection="1">
      <protection locked="0"/>
    </xf>
    <xf numFmtId="0" fontId="0" fillId="0" borderId="33" xfId="0" applyFill="1" applyBorder="1"/>
    <xf numFmtId="0" fontId="0" fillId="0" borderId="33" xfId="0" applyFill="1" applyBorder="1" applyAlignment="1" applyProtection="1">
      <alignment horizontal="center"/>
      <protection locked="0"/>
    </xf>
    <xf numFmtId="0" fontId="0" fillId="0" borderId="34" xfId="0" applyFill="1" applyBorder="1"/>
    <xf numFmtId="0" fontId="0" fillId="2" borderId="0" xfId="0" applyFill="1" applyBorder="1" applyAlignment="1" applyProtection="1">
      <protection locked="0"/>
    </xf>
    <xf numFmtId="0" fontId="0" fillId="0" borderId="0" xfId="0" applyBorder="1" applyAlignment="1"/>
    <xf numFmtId="0" fontId="0" fillId="2" borderId="35" xfId="0" applyFill="1" applyBorder="1"/>
    <xf numFmtId="0" fontId="0" fillId="2" borderId="36" xfId="0" applyFill="1" applyBorder="1" applyAlignment="1" applyProtection="1">
      <protection locked="0"/>
    </xf>
    <xf numFmtId="0" fontId="0" fillId="2" borderId="36" xfId="0" applyFill="1" applyBorder="1" applyAlignment="1" applyProtection="1">
      <alignment horizontal="right"/>
      <protection locked="0"/>
    </xf>
    <xf numFmtId="0" fontId="0" fillId="2" borderId="36" xfId="0" applyFill="1" applyBorder="1" applyAlignment="1" applyProtection="1">
      <alignment horizontal="center"/>
      <protection locked="0"/>
    </xf>
    <xf numFmtId="0" fontId="0" fillId="2" borderId="37" xfId="0" applyFill="1" applyBorder="1" applyAlignment="1" applyProtection="1">
      <alignment horizontal="center"/>
      <protection locked="0"/>
    </xf>
    <xf numFmtId="0" fontId="0" fillId="2" borderId="38" xfId="0" applyFill="1" applyBorder="1"/>
    <xf numFmtId="0" fontId="0" fillId="2" borderId="39" xfId="0" applyFill="1" applyBorder="1" applyAlignment="1" applyProtection="1">
      <alignment horizontal="center"/>
      <protection locked="0"/>
    </xf>
    <xf numFmtId="0" fontId="0" fillId="2" borderId="40" xfId="0" applyFill="1" applyBorder="1"/>
    <xf numFmtId="0" fontId="0" fillId="2" borderId="41" xfId="0" applyFill="1" applyBorder="1" applyAlignment="1" applyProtection="1">
      <protection locked="0"/>
    </xf>
    <xf numFmtId="0" fontId="0" fillId="2" borderId="41" xfId="0" applyFill="1" applyBorder="1" applyAlignment="1" applyProtection="1">
      <alignment horizontal="right"/>
      <protection locked="0"/>
    </xf>
    <xf numFmtId="0" fontId="0" fillId="2" borderId="41" xfId="0" applyFill="1" applyBorder="1" applyAlignment="1" applyProtection="1">
      <alignment horizontal="center"/>
      <protection locked="0"/>
    </xf>
    <xf numFmtId="0" fontId="0" fillId="2" borderId="42" xfId="0" applyFill="1" applyBorder="1" applyAlignment="1" applyProtection="1">
      <alignment horizontal="center"/>
      <protection locked="0"/>
    </xf>
    <xf numFmtId="0" fontId="7" fillId="0" borderId="0" xfId="0" applyFont="1"/>
    <xf numFmtId="49" fontId="8" fillId="0" borderId="0" xfId="0" applyNumberFormat="1" applyFont="1" applyAlignment="1">
      <alignment horizontal="right"/>
    </xf>
    <xf numFmtId="0" fontId="12" fillId="0" borderId="0" xfId="1" applyFont="1"/>
    <xf numFmtId="49" fontId="7" fillId="0" borderId="0" xfId="0" applyNumberFormat="1" applyFont="1" applyAlignment="1">
      <alignment horizontal="right"/>
    </xf>
    <xf numFmtId="0" fontId="7" fillId="0" borderId="0" xfId="0" applyFont="1" applyBorder="1" applyAlignment="1">
      <alignment horizontal="left" indent="2"/>
    </xf>
    <xf numFmtId="0" fontId="12" fillId="0" borderId="0" xfId="1" applyFont="1" applyBorder="1" applyAlignment="1">
      <alignment horizontal="left" indent="2"/>
    </xf>
    <xf numFmtId="0" fontId="7" fillId="0" borderId="0" xfId="0" applyFont="1" applyBorder="1"/>
    <xf numFmtId="0" fontId="0" fillId="0" borderId="44" xfId="0" applyBorder="1"/>
    <xf numFmtId="0" fontId="0" fillId="0" borderId="0" xfId="0" applyBorder="1" applyAlignment="1">
      <alignment horizontal="center" vertical="center"/>
    </xf>
    <xf numFmtId="0" fontId="0" fillId="0" borderId="0" xfId="0" applyAlignment="1">
      <alignment horizontal="center" vertical="center"/>
    </xf>
    <xf numFmtId="0" fontId="0" fillId="0" borderId="19" xfId="0" applyBorder="1" applyAlignment="1">
      <alignment vertical="center"/>
    </xf>
    <xf numFmtId="0" fontId="0" fillId="0" borderId="20" xfId="0" applyBorder="1" applyAlignment="1">
      <alignment vertical="center"/>
    </xf>
    <xf numFmtId="0" fontId="0" fillId="0" borderId="43" xfId="0" applyBorder="1" applyAlignment="1">
      <alignment vertical="center" wrapText="1"/>
    </xf>
    <xf numFmtId="0" fontId="0" fillId="0" borderId="20" xfId="0" applyBorder="1" applyAlignment="1">
      <alignment vertical="center" wrapText="1"/>
    </xf>
    <xf numFmtId="0" fontId="0" fillId="0" borderId="43" xfId="0" applyBorder="1" applyAlignment="1">
      <alignment vertical="center"/>
    </xf>
    <xf numFmtId="0" fontId="0" fillId="0" borderId="27" xfId="0" applyBorder="1" applyAlignment="1">
      <alignment vertical="center"/>
    </xf>
    <xf numFmtId="0" fontId="6" fillId="0" borderId="0" xfId="0" applyFont="1" applyAlignment="1">
      <alignment vertical="center"/>
    </xf>
    <xf numFmtId="0" fontId="13" fillId="0" borderId="31" xfId="1" applyFont="1" applyBorder="1" applyAlignment="1">
      <alignment horizontal="center" vertical="center"/>
    </xf>
    <xf numFmtId="0" fontId="6" fillId="0" borderId="0" xfId="0" applyFont="1" applyBorder="1" applyAlignment="1">
      <alignment vertical="center"/>
    </xf>
    <xf numFmtId="0" fontId="0" fillId="0" borderId="9" xfId="0" applyFont="1" applyFill="1" applyBorder="1" applyAlignment="1" applyProtection="1">
      <alignment horizontal="center"/>
      <protection locked="0"/>
    </xf>
    <xf numFmtId="0" fontId="14" fillId="0" borderId="9" xfId="1" applyFont="1" applyFill="1" applyBorder="1" applyAlignment="1" applyProtection="1">
      <alignment horizontal="center" vertical="center"/>
      <protection locked="0"/>
    </xf>
    <xf numFmtId="0" fontId="15" fillId="4" borderId="31"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46" xfId="0" applyFont="1" applyFill="1" applyBorder="1" applyAlignment="1">
      <alignment horizontal="center" vertical="center"/>
    </xf>
    <xf numFmtId="0" fontId="15" fillId="0" borderId="47" xfId="0" applyFont="1" applyFill="1" applyBorder="1" applyAlignment="1">
      <alignment horizontal="center" vertical="center"/>
    </xf>
    <xf numFmtId="0" fontId="0" fillId="0" borderId="0" xfId="0" applyFill="1"/>
    <xf numFmtId="0" fontId="0" fillId="5" borderId="31" xfId="0" applyFill="1" applyBorder="1" applyAlignment="1">
      <alignment horizontal="center" vertical="center"/>
    </xf>
    <xf numFmtId="0" fontId="0" fillId="0" borderId="0" xfId="0" applyFill="1" applyBorder="1" applyAlignment="1">
      <alignment horizontal="center" vertical="center"/>
    </xf>
    <xf numFmtId="0" fontId="2" fillId="5" borderId="31" xfId="1" applyFill="1" applyBorder="1" applyAlignment="1">
      <alignment horizontal="center" vertical="center"/>
    </xf>
    <xf numFmtId="0" fontId="2" fillId="0" borderId="0" xfId="1" applyFill="1" applyBorder="1" applyAlignment="1">
      <alignment horizontal="center" vertical="center"/>
    </xf>
    <xf numFmtId="0" fontId="0" fillId="0" borderId="0" xfId="0" applyFill="1" applyBorder="1"/>
    <xf numFmtId="0" fontId="3" fillId="0" borderId="0" xfId="0" applyFont="1" applyBorder="1" applyAlignment="1">
      <alignment horizontal="center" vertical="center"/>
    </xf>
    <xf numFmtId="0" fontId="3" fillId="0" borderId="0" xfId="0" applyFont="1" applyFill="1" applyBorder="1" applyAlignment="1">
      <alignment horizontal="center" vertical="center"/>
    </xf>
    <xf numFmtId="0" fontId="0" fillId="0" borderId="0" xfId="0" applyAlignment="1">
      <alignment horizontal="center" vertical="center" wrapText="1"/>
    </xf>
    <xf numFmtId="0" fontId="0" fillId="0" borderId="0" xfId="0" applyFill="1" applyBorder="1" applyAlignment="1">
      <alignment horizontal="center" vertical="center" wrapText="1"/>
    </xf>
    <xf numFmtId="0" fontId="2" fillId="0" borderId="31" xfId="1" applyFill="1" applyBorder="1" applyAlignment="1">
      <alignment horizontal="center" vertical="center"/>
    </xf>
    <xf numFmtId="0" fontId="2" fillId="0" borderId="0" xfId="1"/>
    <xf numFmtId="0" fontId="3" fillId="0" borderId="0" xfId="0" applyFont="1" applyAlignment="1">
      <alignment horizontal="center" wrapText="1"/>
    </xf>
    <xf numFmtId="0" fontId="3" fillId="0" borderId="0" xfId="0" applyFont="1" applyAlignment="1">
      <alignment wrapText="1"/>
    </xf>
    <xf numFmtId="0" fontId="3" fillId="0" borderId="0" xfId="0" applyFont="1" applyAlignment="1">
      <alignment horizontal="left" wrapText="1"/>
    </xf>
    <xf numFmtId="0" fontId="10" fillId="0" borderId="3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8" xfId="0" applyFont="1" applyBorder="1" applyAlignment="1">
      <alignment horizontal="left" vertical="center" wrapText="1"/>
    </xf>
    <xf numFmtId="0" fontId="10"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2" xfId="0" applyFont="1" applyBorder="1" applyAlignment="1">
      <alignment horizontal="center" wrapText="1"/>
    </xf>
    <xf numFmtId="0" fontId="18" fillId="0" borderId="22" xfId="0" applyFont="1" applyBorder="1" applyAlignment="1">
      <alignment horizontal="left" vertical="center" wrapText="1"/>
    </xf>
    <xf numFmtId="0" fontId="10" fillId="0" borderId="23" xfId="0" applyFont="1" applyBorder="1" applyAlignment="1">
      <alignment horizontal="center" vertical="center" wrapText="1"/>
    </xf>
    <xf numFmtId="0" fontId="18" fillId="0" borderId="24" xfId="0" applyFont="1" applyBorder="1" applyAlignment="1">
      <alignment horizontal="center" wrapText="1"/>
    </xf>
    <xf numFmtId="0" fontId="18" fillId="0" borderId="24" xfId="0" applyFont="1" applyBorder="1" applyAlignment="1">
      <alignment horizontal="center" vertical="center" wrapText="1"/>
    </xf>
    <xf numFmtId="0" fontId="18" fillId="0" borderId="24" xfId="0" applyFont="1" applyBorder="1" applyAlignment="1">
      <alignment horizontal="left" vertical="center" wrapText="1"/>
    </xf>
    <xf numFmtId="0" fontId="18" fillId="0" borderId="24" xfId="0" applyFont="1" applyBorder="1" applyAlignment="1">
      <alignment horizontal="left" wrapText="1"/>
    </xf>
    <xf numFmtId="0" fontId="10" fillId="0" borderId="24" xfId="0" applyFont="1" applyBorder="1" applyAlignment="1">
      <alignment horizontal="center" vertical="center" wrapText="1"/>
    </xf>
    <xf numFmtId="0" fontId="18" fillId="0" borderId="0" xfId="0" applyFont="1" applyAlignment="1">
      <alignment horizontal="center" wrapText="1"/>
    </xf>
    <xf numFmtId="0" fontId="18" fillId="0" borderId="0" xfId="0" applyFont="1" applyAlignment="1">
      <alignment horizontal="center" vertical="center" wrapText="1"/>
    </xf>
    <xf numFmtId="0" fontId="18" fillId="0" borderId="28" xfId="0" applyFont="1" applyBorder="1" applyAlignment="1">
      <alignment horizontal="center" vertical="center" wrapText="1"/>
    </xf>
    <xf numFmtId="0" fontId="18" fillId="0" borderId="28" xfId="0" applyFont="1" applyBorder="1" applyAlignment="1">
      <alignment horizontal="left" vertical="center" wrapText="1"/>
    </xf>
    <xf numFmtId="0" fontId="18" fillId="0" borderId="0" xfId="0" applyFont="1" applyBorder="1" applyAlignment="1">
      <alignment horizontal="center" vertical="center" wrapText="1"/>
    </xf>
    <xf numFmtId="0" fontId="3" fillId="0" borderId="0" xfId="0" applyFont="1" applyBorder="1" applyAlignment="1">
      <alignment wrapText="1"/>
    </xf>
    <xf numFmtId="0" fontId="19" fillId="0" borderId="24" xfId="1" applyFont="1" applyBorder="1" applyAlignment="1">
      <alignment horizontal="left" vertical="center" wrapText="1"/>
    </xf>
    <xf numFmtId="0" fontId="10" fillId="0" borderId="0" xfId="0" applyFont="1" applyAlignment="1">
      <alignment horizontal="center" vertical="center" wrapText="1"/>
    </xf>
    <xf numFmtId="0" fontId="18" fillId="0" borderId="0" xfId="0" applyFont="1" applyAlignment="1">
      <alignment horizontal="left" vertical="center" wrapText="1"/>
    </xf>
    <xf numFmtId="0" fontId="2" fillId="2" borderId="0" xfId="1" applyFill="1" applyBorder="1" applyAlignment="1" applyProtection="1">
      <alignment horizontal="right"/>
      <protection locked="0"/>
    </xf>
    <xf numFmtId="0" fontId="3" fillId="0" borderId="0" xfId="0" applyFont="1" applyBorder="1" applyAlignment="1">
      <alignment vertical="center" wrapText="1"/>
    </xf>
    <xf numFmtId="0" fontId="0" fillId="0" borderId="0" xfId="0" applyAlignment="1">
      <alignment vertical="center" wrapText="1"/>
    </xf>
    <xf numFmtId="0" fontId="0" fillId="0" borderId="0" xfId="0" applyAlignment="1">
      <alignment vertical="center"/>
    </xf>
    <xf numFmtId="0" fontId="2" fillId="0" borderId="0" xfId="1" applyAlignment="1">
      <alignment vertical="center"/>
    </xf>
    <xf numFmtId="0" fontId="4" fillId="0" borderId="0" xfId="2"/>
    <xf numFmtId="0" fontId="0" fillId="0" borderId="24" xfId="0" applyBorder="1"/>
    <xf numFmtId="0" fontId="0" fillId="0" borderId="24" xfId="0" applyFill="1" applyBorder="1"/>
    <xf numFmtId="0" fontId="3" fillId="0" borderId="10" xfId="0" applyFont="1" applyFill="1" applyBorder="1"/>
    <xf numFmtId="0" fontId="3" fillId="0" borderId="24" xfId="0" applyFont="1" applyFill="1" applyBorder="1"/>
    <xf numFmtId="0" fontId="3" fillId="0" borderId="0" xfId="0" applyFont="1" applyFill="1" applyBorder="1"/>
    <xf numFmtId="0" fontId="3" fillId="0" borderId="9" xfId="0" applyFont="1" applyFill="1" applyBorder="1" applyAlignment="1"/>
    <xf numFmtId="0" fontId="5" fillId="0" borderId="0" xfId="0" applyFont="1" applyFill="1" applyBorder="1" applyAlignment="1">
      <alignment horizontal="center" vertical="center" wrapText="1"/>
    </xf>
    <xf numFmtId="0" fontId="23" fillId="0" borderId="0" xfId="1" applyFont="1"/>
    <xf numFmtId="0" fontId="9" fillId="0" borderId="29" xfId="0" applyFont="1" applyBorder="1" applyAlignment="1" applyProtection="1">
      <alignment horizontal="center" vertical="center" wrapText="1"/>
      <protection locked="0"/>
    </xf>
    <xf numFmtId="0" fontId="9" fillId="0" borderId="30" xfId="0" applyFont="1" applyBorder="1" applyAlignment="1" applyProtection="1">
      <alignment horizontal="center" vertical="center" wrapText="1"/>
      <protection locked="0"/>
    </xf>
    <xf numFmtId="0" fontId="9" fillId="0" borderId="23" xfId="0" applyFont="1" applyBorder="1" applyAlignment="1" applyProtection="1">
      <alignment horizontal="center" vertical="center" wrapText="1"/>
      <protection locked="0"/>
    </xf>
    <xf numFmtId="0" fontId="6" fillId="3" borderId="7" xfId="0" applyFont="1" applyFill="1" applyBorder="1" applyAlignment="1" applyProtection="1">
      <alignment horizontal="center" wrapText="1"/>
      <protection locked="0"/>
    </xf>
    <xf numFmtId="0" fontId="6" fillId="3" borderId="8" xfId="0" applyFont="1" applyFill="1" applyBorder="1" applyAlignment="1" applyProtection="1">
      <alignment horizontal="center" wrapText="1"/>
      <protection locked="0"/>
    </xf>
    <xf numFmtId="0" fontId="6" fillId="3" borderId="2" xfId="0" applyFont="1" applyFill="1" applyBorder="1" applyAlignment="1" applyProtection="1">
      <alignment horizontal="center" wrapText="1"/>
      <protection locked="0"/>
    </xf>
    <xf numFmtId="0" fontId="6" fillId="3" borderId="3" xfId="0" applyFont="1" applyFill="1" applyBorder="1" applyAlignment="1" applyProtection="1">
      <alignment horizontal="center" wrapText="1"/>
      <protection locked="0"/>
    </xf>
    <xf numFmtId="49" fontId="8" fillId="0" borderId="0" xfId="0" applyNumberFormat="1" applyFont="1" applyAlignment="1">
      <alignment horizontal="center"/>
    </xf>
    <xf numFmtId="0" fontId="0" fillId="0" borderId="45" xfId="0" applyBorder="1" applyAlignment="1">
      <alignment horizontal="center" vertical="center" wrapText="1"/>
    </xf>
    <xf numFmtId="0" fontId="0" fillId="0" borderId="20" xfId="0" applyBorder="1" applyAlignment="1">
      <alignment horizontal="center" vertical="center" wrapText="1"/>
    </xf>
    <xf numFmtId="0" fontId="0" fillId="0" borderId="27" xfId="0" applyBorder="1" applyAlignment="1">
      <alignment horizontal="center"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0" fillId="0" borderId="20" xfId="0" applyBorder="1" applyAlignment="1">
      <alignment horizontal="left" vertical="center"/>
    </xf>
    <xf numFmtId="0" fontId="0" fillId="0" borderId="43" xfId="0" applyBorder="1" applyAlignment="1">
      <alignment horizontal="left" vertical="center"/>
    </xf>
    <xf numFmtId="0" fontId="10" fillId="0" borderId="45" xfId="0" applyFont="1" applyBorder="1" applyAlignment="1">
      <alignment horizontal="center" vertical="center"/>
    </xf>
    <xf numFmtId="0" fontId="10" fillId="0" borderId="20" xfId="0" applyFont="1" applyBorder="1" applyAlignment="1">
      <alignment horizontal="center" vertical="center"/>
    </xf>
    <xf numFmtId="0" fontId="10" fillId="0" borderId="27" xfId="0" applyFont="1" applyBorder="1" applyAlignment="1">
      <alignment horizontal="center" vertical="center"/>
    </xf>
    <xf numFmtId="0" fontId="22" fillId="0" borderId="0" xfId="0" applyFont="1" applyAlignment="1">
      <alignment horizontal="left" wrapText="1"/>
    </xf>
    <xf numFmtId="0" fontId="17" fillId="0" borderId="0" xfId="0" applyFont="1" applyAlignment="1">
      <alignment horizontal="center" vertical="center" wrapText="1"/>
    </xf>
    <xf numFmtId="0" fontId="3" fillId="0" borderId="4" xfId="0" applyFont="1" applyBorder="1" applyAlignment="1">
      <alignment horizontal="left" vertical="center" wrapText="1"/>
    </xf>
    <xf numFmtId="0" fontId="3" fillId="0" borderId="0" xfId="0" applyFont="1" applyBorder="1" applyAlignment="1">
      <alignment horizontal="left" vertical="center" wrapText="1"/>
    </xf>
    <xf numFmtId="0" fontId="3" fillId="0" borderId="5" xfId="0" applyFont="1" applyBorder="1" applyAlignment="1">
      <alignment horizontal="left" vertical="center" wrapText="1"/>
    </xf>
    <xf numFmtId="0" fontId="20" fillId="0" borderId="4"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5"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 xfId="0" applyFont="1" applyBorder="1" applyAlignment="1">
      <alignment horizontal="left" vertical="center" wrapText="1"/>
    </xf>
    <xf numFmtId="0" fontId="3" fillId="0" borderId="6" xfId="0" applyFont="1" applyBorder="1" applyAlignment="1">
      <alignment horizontal="left" vertical="center" wrapText="1"/>
    </xf>
    <xf numFmtId="0" fontId="3" fillId="0" borderId="3" xfId="0" applyFont="1" applyBorder="1" applyAlignment="1">
      <alignment horizontal="left" vertical="center" wrapText="1"/>
    </xf>
    <xf numFmtId="0" fontId="3" fillId="0" borderId="25" xfId="0" applyFont="1" applyBorder="1" applyAlignment="1">
      <alignment horizontal="left" vertical="center" wrapText="1"/>
    </xf>
    <xf numFmtId="0" fontId="3" fillId="0" borderId="48" xfId="0" applyFont="1" applyBorder="1" applyAlignment="1">
      <alignment horizontal="left" vertical="center" wrapText="1"/>
    </xf>
    <xf numFmtId="0" fontId="3" fillId="0" borderId="26" xfId="0" applyFont="1" applyBorder="1" applyAlignment="1">
      <alignment horizontal="left" vertical="center" wrapText="1"/>
    </xf>
    <xf numFmtId="0" fontId="0" fillId="0" borderId="0" xfId="0" applyAlignment="1">
      <alignment horizontal="center" vertical="center"/>
    </xf>
  </cellXfs>
  <cellStyles count="3">
    <cellStyle name="Hyperlink" xfId="1" builtinId="8"/>
    <cellStyle name="Normal" xfId="0" builtinId="0"/>
    <cellStyle name="Normal 2" xfId="2" xr:uid="{00000000-0005-0000-0000-000002000000}"/>
  </cellStyles>
  <dxfs count="2">
    <dxf>
      <fill>
        <patternFill>
          <bgColor rgb="FF92D050"/>
        </patternFill>
      </fill>
    </dxf>
    <dxf>
      <fill>
        <patternFill>
          <bgColor theme="0" tint="-0.34998626667073579"/>
        </patternFill>
      </fill>
    </dxf>
  </dxfs>
  <tableStyles count="0" defaultTableStyle="TableStyleMedium2" defaultPivotStyle="PivotStyleLight16"/>
  <colors>
    <mruColors>
      <color rgb="FFE2765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447675</xdr:colOff>
          <xdr:row>56</xdr:row>
          <xdr:rowOff>142875</xdr:rowOff>
        </xdr:from>
        <xdr:to>
          <xdr:col>3</xdr:col>
          <xdr:colOff>752475</xdr:colOff>
          <xdr:row>58</xdr:row>
          <xdr:rowOff>38100</xdr:rowOff>
        </xdr:to>
        <xdr:sp macro="" textlink="">
          <xdr:nvSpPr>
            <xdr:cNvPr id="9258" name="Check Box 42" hidden="1">
              <a:extLst>
                <a:ext uri="{63B3BB69-23CF-44E3-9099-C40C66FF867C}">
                  <a14:compatExt spid="_x0000_s9258"/>
                </a:ext>
                <a:ext uri="{FF2B5EF4-FFF2-40B4-BE49-F238E27FC236}">
                  <a16:creationId xmlns:a16="http://schemas.microsoft.com/office/drawing/2014/main" id="{00000000-0008-0000-0000-00002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447675</xdr:colOff>
          <xdr:row>57</xdr:row>
          <xdr:rowOff>152400</xdr:rowOff>
        </xdr:from>
        <xdr:to>
          <xdr:col>3</xdr:col>
          <xdr:colOff>752475</xdr:colOff>
          <xdr:row>59</xdr:row>
          <xdr:rowOff>38100</xdr:rowOff>
        </xdr:to>
        <xdr:sp macro="" textlink="">
          <xdr:nvSpPr>
            <xdr:cNvPr id="9262" name="Check Box 46" hidden="1">
              <a:extLst>
                <a:ext uri="{63B3BB69-23CF-44E3-9099-C40C66FF867C}">
                  <a14:compatExt spid="_x0000_s9262"/>
                </a:ext>
                <a:ext uri="{FF2B5EF4-FFF2-40B4-BE49-F238E27FC236}">
                  <a16:creationId xmlns:a16="http://schemas.microsoft.com/office/drawing/2014/main" id="{00000000-0008-0000-0000-00002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447675</xdr:colOff>
          <xdr:row>57</xdr:row>
          <xdr:rowOff>152400</xdr:rowOff>
        </xdr:from>
        <xdr:to>
          <xdr:col>3</xdr:col>
          <xdr:colOff>752475</xdr:colOff>
          <xdr:row>59</xdr:row>
          <xdr:rowOff>38100</xdr:rowOff>
        </xdr:to>
        <xdr:sp macro="" textlink="">
          <xdr:nvSpPr>
            <xdr:cNvPr id="9263" name="Check Box 47" hidden="1">
              <a:extLst>
                <a:ext uri="{63B3BB69-23CF-44E3-9099-C40C66FF867C}">
                  <a14:compatExt spid="_x0000_s9263"/>
                </a:ext>
                <a:ext uri="{FF2B5EF4-FFF2-40B4-BE49-F238E27FC236}">
                  <a16:creationId xmlns:a16="http://schemas.microsoft.com/office/drawing/2014/main" id="{00000000-0008-0000-0000-00002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1266825</xdr:colOff>
      <xdr:row>2</xdr:row>
      <xdr:rowOff>190500</xdr:rowOff>
    </xdr:from>
    <xdr:to>
      <xdr:col>2</xdr:col>
      <xdr:colOff>400050</xdr:colOff>
      <xdr:row>2</xdr:row>
      <xdr:rowOff>190500</xdr:rowOff>
    </xdr:to>
    <xdr:cxnSp macro="">
      <xdr:nvCxnSpPr>
        <xdr:cNvPr id="36" name="Straight Arrow Connector 35">
          <a:extLst>
            <a:ext uri="{FF2B5EF4-FFF2-40B4-BE49-F238E27FC236}">
              <a16:creationId xmlns:a16="http://schemas.microsoft.com/office/drawing/2014/main" id="{00000000-0008-0000-0600-000024000000}"/>
            </a:ext>
          </a:extLst>
        </xdr:cNvPr>
        <xdr:cNvCxnSpPr/>
      </xdr:nvCxnSpPr>
      <xdr:spPr>
        <a:xfrm>
          <a:off x="1266825" y="723900"/>
          <a:ext cx="952500"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1238250</xdr:colOff>
      <xdr:row>2</xdr:row>
      <xdr:rowOff>200025</xdr:rowOff>
    </xdr:from>
    <xdr:to>
      <xdr:col>4</xdr:col>
      <xdr:colOff>371475</xdr:colOff>
      <xdr:row>2</xdr:row>
      <xdr:rowOff>200025</xdr:rowOff>
    </xdr:to>
    <xdr:cxnSp macro="">
      <xdr:nvCxnSpPr>
        <xdr:cNvPr id="37" name="Straight Arrow Connector 36">
          <a:extLst>
            <a:ext uri="{FF2B5EF4-FFF2-40B4-BE49-F238E27FC236}">
              <a16:creationId xmlns:a16="http://schemas.microsoft.com/office/drawing/2014/main" id="{00000000-0008-0000-0600-000025000000}"/>
            </a:ext>
          </a:extLst>
        </xdr:cNvPr>
        <xdr:cNvCxnSpPr/>
      </xdr:nvCxnSpPr>
      <xdr:spPr>
        <a:xfrm>
          <a:off x="3057525" y="733425"/>
          <a:ext cx="962025"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1238250</xdr:colOff>
      <xdr:row>2</xdr:row>
      <xdr:rowOff>142875</xdr:rowOff>
    </xdr:from>
    <xdr:to>
      <xdr:col>6</xdr:col>
      <xdr:colOff>381000</xdr:colOff>
      <xdr:row>2</xdr:row>
      <xdr:rowOff>142875</xdr:rowOff>
    </xdr:to>
    <xdr:cxnSp macro="">
      <xdr:nvCxnSpPr>
        <xdr:cNvPr id="38" name="Straight Arrow Connector 37">
          <a:extLst>
            <a:ext uri="{FF2B5EF4-FFF2-40B4-BE49-F238E27FC236}">
              <a16:creationId xmlns:a16="http://schemas.microsoft.com/office/drawing/2014/main" id="{00000000-0008-0000-0600-000026000000}"/>
            </a:ext>
          </a:extLst>
        </xdr:cNvPr>
        <xdr:cNvCxnSpPr/>
      </xdr:nvCxnSpPr>
      <xdr:spPr>
        <a:xfrm>
          <a:off x="3057525" y="676275"/>
          <a:ext cx="2790825"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1276350</xdr:colOff>
      <xdr:row>2</xdr:row>
      <xdr:rowOff>209550</xdr:rowOff>
    </xdr:from>
    <xdr:to>
      <xdr:col>8</xdr:col>
      <xdr:colOff>295275</xdr:colOff>
      <xdr:row>2</xdr:row>
      <xdr:rowOff>219075</xdr:rowOff>
    </xdr:to>
    <xdr:cxnSp macro="">
      <xdr:nvCxnSpPr>
        <xdr:cNvPr id="39" name="Straight Arrow Connector 38">
          <a:extLst>
            <a:ext uri="{FF2B5EF4-FFF2-40B4-BE49-F238E27FC236}">
              <a16:creationId xmlns:a16="http://schemas.microsoft.com/office/drawing/2014/main" id="{00000000-0008-0000-0600-000027000000}"/>
            </a:ext>
          </a:extLst>
        </xdr:cNvPr>
        <xdr:cNvCxnSpPr/>
      </xdr:nvCxnSpPr>
      <xdr:spPr>
        <a:xfrm flipV="1">
          <a:off x="6743700" y="742950"/>
          <a:ext cx="847725" cy="9525"/>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1295400</xdr:colOff>
      <xdr:row>6</xdr:row>
      <xdr:rowOff>209550</xdr:rowOff>
    </xdr:from>
    <xdr:to>
      <xdr:col>4</xdr:col>
      <xdr:colOff>428625</xdr:colOff>
      <xdr:row>6</xdr:row>
      <xdr:rowOff>209550</xdr:rowOff>
    </xdr:to>
    <xdr:cxnSp macro="">
      <xdr:nvCxnSpPr>
        <xdr:cNvPr id="40" name="Straight Arrow Connector 39">
          <a:extLst>
            <a:ext uri="{FF2B5EF4-FFF2-40B4-BE49-F238E27FC236}">
              <a16:creationId xmlns:a16="http://schemas.microsoft.com/office/drawing/2014/main" id="{00000000-0008-0000-0600-000028000000}"/>
            </a:ext>
          </a:extLst>
        </xdr:cNvPr>
        <xdr:cNvCxnSpPr/>
      </xdr:nvCxnSpPr>
      <xdr:spPr>
        <a:xfrm>
          <a:off x="3114675" y="1819275"/>
          <a:ext cx="962025"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1247775</xdr:colOff>
      <xdr:row>2</xdr:row>
      <xdr:rowOff>219075</xdr:rowOff>
    </xdr:from>
    <xdr:to>
      <xdr:col>2</xdr:col>
      <xdr:colOff>381000</xdr:colOff>
      <xdr:row>6</xdr:row>
      <xdr:rowOff>200025</xdr:rowOff>
    </xdr:to>
    <xdr:cxnSp macro="">
      <xdr:nvCxnSpPr>
        <xdr:cNvPr id="41" name="Straight Arrow Connector 40">
          <a:extLst>
            <a:ext uri="{FF2B5EF4-FFF2-40B4-BE49-F238E27FC236}">
              <a16:creationId xmlns:a16="http://schemas.microsoft.com/office/drawing/2014/main" id="{00000000-0008-0000-0600-000029000000}"/>
            </a:ext>
          </a:extLst>
        </xdr:cNvPr>
        <xdr:cNvCxnSpPr/>
      </xdr:nvCxnSpPr>
      <xdr:spPr>
        <a:xfrm>
          <a:off x="1247775" y="752475"/>
          <a:ext cx="952500" cy="1057275"/>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1257300</xdr:colOff>
      <xdr:row>8</xdr:row>
      <xdr:rowOff>228600</xdr:rowOff>
    </xdr:from>
    <xdr:to>
      <xdr:col>2</xdr:col>
      <xdr:colOff>381000</xdr:colOff>
      <xdr:row>10</xdr:row>
      <xdr:rowOff>209550</xdr:rowOff>
    </xdr:to>
    <xdr:cxnSp macro="">
      <xdr:nvCxnSpPr>
        <xdr:cNvPr id="42" name="Straight Arrow Connector 41">
          <a:extLst>
            <a:ext uri="{FF2B5EF4-FFF2-40B4-BE49-F238E27FC236}">
              <a16:creationId xmlns:a16="http://schemas.microsoft.com/office/drawing/2014/main" id="{00000000-0008-0000-0600-00002A000000}"/>
            </a:ext>
          </a:extLst>
        </xdr:cNvPr>
        <xdr:cNvCxnSpPr/>
      </xdr:nvCxnSpPr>
      <xdr:spPr>
        <a:xfrm flipV="1">
          <a:off x="1257300" y="2400300"/>
          <a:ext cx="942975" cy="523875"/>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1190625</xdr:colOff>
      <xdr:row>10</xdr:row>
      <xdr:rowOff>209550</xdr:rowOff>
    </xdr:from>
    <xdr:to>
      <xdr:col>4</xdr:col>
      <xdr:colOff>438150</xdr:colOff>
      <xdr:row>10</xdr:row>
      <xdr:rowOff>209550</xdr:rowOff>
    </xdr:to>
    <xdr:cxnSp macro="">
      <xdr:nvCxnSpPr>
        <xdr:cNvPr id="43" name="Straight Arrow Connector 42">
          <a:extLst>
            <a:ext uri="{FF2B5EF4-FFF2-40B4-BE49-F238E27FC236}">
              <a16:creationId xmlns:a16="http://schemas.microsoft.com/office/drawing/2014/main" id="{00000000-0008-0000-0600-00002B000000}"/>
            </a:ext>
          </a:extLst>
        </xdr:cNvPr>
        <xdr:cNvCxnSpPr/>
      </xdr:nvCxnSpPr>
      <xdr:spPr>
        <a:xfrm>
          <a:off x="3009900" y="2924175"/>
          <a:ext cx="1076325"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1219200</xdr:colOff>
      <xdr:row>4</xdr:row>
      <xdr:rowOff>93134</xdr:rowOff>
    </xdr:from>
    <xdr:to>
      <xdr:col>8</xdr:col>
      <xdr:colOff>438150</xdr:colOff>
      <xdr:row>4</xdr:row>
      <xdr:rowOff>159810</xdr:rowOff>
    </xdr:to>
    <xdr:cxnSp macro="">
      <xdr:nvCxnSpPr>
        <xdr:cNvPr id="44" name="Elbow Connector 43">
          <a:extLst>
            <a:ext uri="{FF2B5EF4-FFF2-40B4-BE49-F238E27FC236}">
              <a16:creationId xmlns:a16="http://schemas.microsoft.com/office/drawing/2014/main" id="{00000000-0008-0000-0600-00002C000000}"/>
            </a:ext>
          </a:extLst>
        </xdr:cNvPr>
        <xdr:cNvCxnSpPr/>
      </xdr:nvCxnSpPr>
      <xdr:spPr>
        <a:xfrm flipV="1">
          <a:off x="4870450" y="1172634"/>
          <a:ext cx="2870200" cy="66676"/>
        </a:xfrm>
        <a:prstGeom prst="bentConnector3">
          <a:avLst>
            <a:gd name="adj1" fmla="val 12500"/>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1257300</xdr:colOff>
      <xdr:row>2</xdr:row>
      <xdr:rowOff>257175</xdr:rowOff>
    </xdr:from>
    <xdr:to>
      <xdr:col>4</xdr:col>
      <xdr:colOff>409575</xdr:colOff>
      <xdr:row>4</xdr:row>
      <xdr:rowOff>238125</xdr:rowOff>
    </xdr:to>
    <xdr:cxnSp macro="">
      <xdr:nvCxnSpPr>
        <xdr:cNvPr id="45" name="Straight Arrow Connector 44">
          <a:extLst>
            <a:ext uri="{FF2B5EF4-FFF2-40B4-BE49-F238E27FC236}">
              <a16:creationId xmlns:a16="http://schemas.microsoft.com/office/drawing/2014/main" id="{00000000-0008-0000-0600-00002D000000}"/>
            </a:ext>
          </a:extLst>
        </xdr:cNvPr>
        <xdr:cNvCxnSpPr/>
      </xdr:nvCxnSpPr>
      <xdr:spPr>
        <a:xfrm>
          <a:off x="3076575" y="790575"/>
          <a:ext cx="981075" cy="51435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1238250</xdr:colOff>
      <xdr:row>4</xdr:row>
      <xdr:rowOff>228600</xdr:rowOff>
    </xdr:from>
    <xdr:to>
      <xdr:col>6</xdr:col>
      <xdr:colOff>371475</xdr:colOff>
      <xdr:row>4</xdr:row>
      <xdr:rowOff>228600</xdr:rowOff>
    </xdr:to>
    <xdr:cxnSp macro="">
      <xdr:nvCxnSpPr>
        <xdr:cNvPr id="46" name="Straight Arrow Connector 45">
          <a:extLst>
            <a:ext uri="{FF2B5EF4-FFF2-40B4-BE49-F238E27FC236}">
              <a16:creationId xmlns:a16="http://schemas.microsoft.com/office/drawing/2014/main" id="{00000000-0008-0000-0600-00002E000000}"/>
            </a:ext>
          </a:extLst>
        </xdr:cNvPr>
        <xdr:cNvCxnSpPr/>
      </xdr:nvCxnSpPr>
      <xdr:spPr>
        <a:xfrm>
          <a:off x="4886325" y="1295400"/>
          <a:ext cx="952500" cy="0"/>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1200150</xdr:colOff>
      <xdr:row>10</xdr:row>
      <xdr:rowOff>123825</xdr:rowOff>
    </xdr:from>
    <xdr:to>
      <xdr:col>8</xdr:col>
      <xdr:colOff>485775</xdr:colOff>
      <xdr:row>10</xdr:row>
      <xdr:rowOff>152400</xdr:rowOff>
    </xdr:to>
    <xdr:cxnSp macro="">
      <xdr:nvCxnSpPr>
        <xdr:cNvPr id="47" name="Elbow Connector 46">
          <a:extLst>
            <a:ext uri="{FF2B5EF4-FFF2-40B4-BE49-F238E27FC236}">
              <a16:creationId xmlns:a16="http://schemas.microsoft.com/office/drawing/2014/main" id="{00000000-0008-0000-0600-00002F000000}"/>
            </a:ext>
          </a:extLst>
        </xdr:cNvPr>
        <xdr:cNvCxnSpPr/>
      </xdr:nvCxnSpPr>
      <xdr:spPr>
        <a:xfrm flipV="1">
          <a:off x="3019425" y="2838450"/>
          <a:ext cx="4762500" cy="28575"/>
        </a:xfrm>
        <a:prstGeom prst="bentConnector3">
          <a:avLst>
            <a:gd name="adj1" fmla="val 3915"/>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1200150</xdr:colOff>
      <xdr:row>4</xdr:row>
      <xdr:rowOff>304800</xdr:rowOff>
    </xdr:from>
    <xdr:to>
      <xdr:col>10</xdr:col>
      <xdr:colOff>361950</xdr:colOff>
      <xdr:row>6</xdr:row>
      <xdr:rowOff>247650</xdr:rowOff>
    </xdr:to>
    <xdr:cxnSp macro="">
      <xdr:nvCxnSpPr>
        <xdr:cNvPr id="48" name="Elbow Connector 47">
          <a:extLst>
            <a:ext uri="{FF2B5EF4-FFF2-40B4-BE49-F238E27FC236}">
              <a16:creationId xmlns:a16="http://schemas.microsoft.com/office/drawing/2014/main" id="{00000000-0008-0000-0600-000030000000}"/>
            </a:ext>
          </a:extLst>
        </xdr:cNvPr>
        <xdr:cNvCxnSpPr/>
      </xdr:nvCxnSpPr>
      <xdr:spPr>
        <a:xfrm>
          <a:off x="6667500" y="1371600"/>
          <a:ext cx="2819400" cy="485775"/>
        </a:xfrm>
        <a:prstGeom prst="bentConnector3">
          <a:avLst>
            <a:gd name="adj1" fmla="val 85768"/>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1266825</xdr:colOff>
      <xdr:row>4</xdr:row>
      <xdr:rowOff>219075</xdr:rowOff>
    </xdr:from>
    <xdr:to>
      <xdr:col>10</xdr:col>
      <xdr:colOff>390525</xdr:colOff>
      <xdr:row>6</xdr:row>
      <xdr:rowOff>161925</xdr:rowOff>
    </xdr:to>
    <xdr:cxnSp macro="">
      <xdr:nvCxnSpPr>
        <xdr:cNvPr id="49" name="Elbow Connector 48">
          <a:extLst>
            <a:ext uri="{FF2B5EF4-FFF2-40B4-BE49-F238E27FC236}">
              <a16:creationId xmlns:a16="http://schemas.microsoft.com/office/drawing/2014/main" id="{00000000-0008-0000-0600-000031000000}"/>
            </a:ext>
          </a:extLst>
        </xdr:cNvPr>
        <xdr:cNvCxnSpPr/>
      </xdr:nvCxnSpPr>
      <xdr:spPr>
        <a:xfrm>
          <a:off x="8562975" y="1285875"/>
          <a:ext cx="952500" cy="485775"/>
        </a:xfrm>
        <a:prstGeom prst="bentConnector3">
          <a:avLst>
            <a:gd name="adj1" fmla="val 63415"/>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1323975</xdr:colOff>
      <xdr:row>8</xdr:row>
      <xdr:rowOff>209550</xdr:rowOff>
    </xdr:from>
    <xdr:to>
      <xdr:col>14</xdr:col>
      <xdr:colOff>342900</xdr:colOff>
      <xdr:row>8</xdr:row>
      <xdr:rowOff>219075</xdr:rowOff>
    </xdr:to>
    <xdr:cxnSp macro="">
      <xdr:nvCxnSpPr>
        <xdr:cNvPr id="50" name="Straight Arrow Connector 49">
          <a:extLst>
            <a:ext uri="{FF2B5EF4-FFF2-40B4-BE49-F238E27FC236}">
              <a16:creationId xmlns:a16="http://schemas.microsoft.com/office/drawing/2014/main" id="{00000000-0008-0000-0600-000032000000}"/>
            </a:ext>
          </a:extLst>
        </xdr:cNvPr>
        <xdr:cNvCxnSpPr/>
      </xdr:nvCxnSpPr>
      <xdr:spPr>
        <a:xfrm flipV="1">
          <a:off x="12268200" y="2381250"/>
          <a:ext cx="828675" cy="9525"/>
        </a:xfrm>
        <a:prstGeom prst="straightConnector1">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1343025</xdr:colOff>
      <xdr:row>2</xdr:row>
      <xdr:rowOff>266700</xdr:rowOff>
    </xdr:from>
    <xdr:to>
      <xdr:col>4</xdr:col>
      <xdr:colOff>352425</xdr:colOff>
      <xdr:row>4</xdr:row>
      <xdr:rowOff>228600</xdr:rowOff>
    </xdr:to>
    <xdr:cxnSp macro="">
      <xdr:nvCxnSpPr>
        <xdr:cNvPr id="51" name="Straight Arrow Connector 50">
          <a:extLst>
            <a:ext uri="{FF2B5EF4-FFF2-40B4-BE49-F238E27FC236}">
              <a16:creationId xmlns:a16="http://schemas.microsoft.com/office/drawing/2014/main" id="{00000000-0008-0000-0600-000033000000}"/>
            </a:ext>
          </a:extLst>
        </xdr:cNvPr>
        <xdr:cNvCxnSpPr/>
      </xdr:nvCxnSpPr>
      <xdr:spPr>
        <a:xfrm flipV="1">
          <a:off x="1343025" y="800100"/>
          <a:ext cx="2657475" cy="495300"/>
        </a:xfrm>
        <a:prstGeom prst="straightConnector1">
          <a:avLst/>
        </a:prstGeom>
        <a:ln w="19050">
          <a:solidFill>
            <a:schemeClr val="accent1">
              <a:lumMod val="50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1219200</xdr:colOff>
      <xdr:row>2</xdr:row>
      <xdr:rowOff>295275</xdr:rowOff>
    </xdr:from>
    <xdr:to>
      <xdr:col>8</xdr:col>
      <xdr:colOff>381000</xdr:colOff>
      <xdr:row>10</xdr:row>
      <xdr:rowOff>190501</xdr:rowOff>
    </xdr:to>
    <xdr:cxnSp macro="">
      <xdr:nvCxnSpPr>
        <xdr:cNvPr id="52" name="Elbow Connector 51">
          <a:extLst>
            <a:ext uri="{FF2B5EF4-FFF2-40B4-BE49-F238E27FC236}">
              <a16:creationId xmlns:a16="http://schemas.microsoft.com/office/drawing/2014/main" id="{00000000-0008-0000-0600-000034000000}"/>
            </a:ext>
          </a:extLst>
        </xdr:cNvPr>
        <xdr:cNvCxnSpPr/>
      </xdr:nvCxnSpPr>
      <xdr:spPr>
        <a:xfrm flipV="1">
          <a:off x="4867275" y="828675"/>
          <a:ext cx="2809875" cy="2076451"/>
        </a:xfrm>
        <a:prstGeom prst="bentConnector3">
          <a:avLst>
            <a:gd name="adj1" fmla="val 18475"/>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1248834</xdr:colOff>
      <xdr:row>4</xdr:row>
      <xdr:rowOff>148166</xdr:rowOff>
    </xdr:from>
    <xdr:to>
      <xdr:col>10</xdr:col>
      <xdr:colOff>457200</xdr:colOff>
      <xdr:row>4</xdr:row>
      <xdr:rowOff>214842</xdr:rowOff>
    </xdr:to>
    <xdr:cxnSp macro="">
      <xdr:nvCxnSpPr>
        <xdr:cNvPr id="19" name="Elbow Connector 18">
          <a:extLst>
            <a:ext uri="{FF2B5EF4-FFF2-40B4-BE49-F238E27FC236}">
              <a16:creationId xmlns:a16="http://schemas.microsoft.com/office/drawing/2014/main" id="{00000000-0008-0000-0600-000013000000}"/>
            </a:ext>
          </a:extLst>
        </xdr:cNvPr>
        <xdr:cNvCxnSpPr/>
      </xdr:nvCxnSpPr>
      <xdr:spPr>
        <a:xfrm flipV="1">
          <a:off x="6720417" y="1227666"/>
          <a:ext cx="2870200" cy="66676"/>
        </a:xfrm>
        <a:prstGeom prst="bentConnector3">
          <a:avLst>
            <a:gd name="adj1" fmla="val 12500"/>
          </a:avLst>
        </a:prstGeom>
        <a:ln w="19050">
          <a:solidFill>
            <a:schemeClr val="accent5">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isye.gatech.edu/academics/bachelors/current-students/curriculum/environmental-requirement" TargetMode="External"/><Relationship Id="rId13" Type="http://schemas.openxmlformats.org/officeDocument/2006/relationships/vmlDrawing" Target="../drawings/vmlDrawing1.vml"/><Relationship Id="rId3" Type="http://schemas.openxmlformats.org/officeDocument/2006/relationships/hyperlink" Target="http://catalog.gatech.edu/academics/undergraduate/core-curriculum/constitution-history/" TargetMode="External"/><Relationship Id="rId7" Type="http://schemas.openxmlformats.org/officeDocument/2006/relationships/hyperlink" Target="http://www.catalog.gatech.edu/academics/undergraduate/core-curriculum/core-area-e/" TargetMode="External"/><Relationship Id="rId12" Type="http://schemas.openxmlformats.org/officeDocument/2006/relationships/drawing" Target="../drawings/drawing1.xml"/><Relationship Id="rId2" Type="http://schemas.openxmlformats.org/officeDocument/2006/relationships/hyperlink" Target="http://www.catalog.gatech.edu/academics/undergraduate/core-curriculum/core-area-c/" TargetMode="External"/><Relationship Id="rId16" Type="http://schemas.openxmlformats.org/officeDocument/2006/relationships/ctrlProp" Target="../ctrlProps/ctrlProp3.xml"/><Relationship Id="rId1" Type="http://schemas.openxmlformats.org/officeDocument/2006/relationships/hyperlink" Target="http://www.catalog.gatech.edu/academics/undergraduate/core-curriculum/core-area-c/" TargetMode="External"/><Relationship Id="rId6" Type="http://schemas.openxmlformats.org/officeDocument/2006/relationships/hyperlink" Target="http://catalog.gatech.edu/academics/undergraduate/core-curriculum/core-area-d/" TargetMode="External"/><Relationship Id="rId11" Type="http://schemas.openxmlformats.org/officeDocument/2006/relationships/printerSettings" Target="../printerSettings/printerSettings1.bin"/><Relationship Id="rId5" Type="http://schemas.openxmlformats.org/officeDocument/2006/relationships/hyperlink" Target="http://www.catalog.gatech.edu/academics/undergraduate/core-curriculum/core-area-e/" TargetMode="External"/><Relationship Id="rId15" Type="http://schemas.openxmlformats.org/officeDocument/2006/relationships/ctrlProp" Target="../ctrlProps/ctrlProp2.xml"/><Relationship Id="rId10" Type="http://schemas.openxmlformats.org/officeDocument/2006/relationships/hyperlink" Target="https://www.isye.gatech.edu/sites/default/files/documents/undergraduate/math_sequence_2016-17.pdf" TargetMode="External"/><Relationship Id="rId4" Type="http://schemas.openxmlformats.org/officeDocument/2006/relationships/hyperlink" Target="http://catalog.gatech.edu/academics/undergraduate/core-curriculum/core-area-d/" TargetMode="External"/><Relationship Id="rId9" Type="http://schemas.openxmlformats.org/officeDocument/2006/relationships/hyperlink" Target="https://www.isye.gatech.edu/sites/default/files/documents/undergraduate/math_sequence_2016-17.pdf" TargetMode="External"/><Relationship Id="rId1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www.catalog.gatech.edu/students/ugrad/core/corea1.php" TargetMode="External"/><Relationship Id="rId2" Type="http://schemas.openxmlformats.org/officeDocument/2006/relationships/hyperlink" Target="http://www.catalog.gatech.edu/students/ugrad/core/cored.php" TargetMode="External"/><Relationship Id="rId1" Type="http://schemas.openxmlformats.org/officeDocument/2006/relationships/hyperlink" Target="https://www.isye.gatech.edu/sites/default/files/documents/undergraduate/2015-2016_math_sequence.pdf" TargetMode="External"/><Relationship Id="rId5" Type="http://schemas.openxmlformats.org/officeDocument/2006/relationships/hyperlink" Target="http://www.catalog.gatech.edu/students/ugrad/core/coree.php" TargetMode="External"/><Relationship Id="rId4" Type="http://schemas.openxmlformats.org/officeDocument/2006/relationships/hyperlink" Target="http://www.catalog.gatech.edu/students/ugrad/core/corec.php"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registrar.gatech.edu/students/formlanding/transspec/transientletters.php" TargetMode="External"/><Relationship Id="rId2" Type="http://schemas.openxmlformats.org/officeDocument/2006/relationships/hyperlink" Target="https://www.isye.gatech.edu/academics/bachelors/current-students/curriculum/course-restrictions" TargetMode="External"/><Relationship Id="rId1" Type="http://schemas.openxmlformats.org/officeDocument/2006/relationships/hyperlink" Target="https://www.isye.gatech.edu/academics/bachelors/industrial-engineering/curriculum/engineering-electives" TargetMode="External"/><Relationship Id="rId5" Type="http://schemas.openxmlformats.org/officeDocument/2006/relationships/hyperlink" Target="http://www.catalog.gatech.edu/rules/13/" TargetMode="External"/><Relationship Id="rId4" Type="http://schemas.openxmlformats.org/officeDocument/2006/relationships/hyperlink" Target="https://www.isye.gatech.edu/academics/bachelors/industrial-engineering/curriculum/environmental-requirement"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isye.gatech.edu/academics/bachelors/industrial-engineering/curriculum/operations-research-concentration" TargetMode="External"/><Relationship Id="rId2" Type="http://schemas.openxmlformats.org/officeDocument/2006/relationships/hyperlink" Target="https://www.isye.gatech.edu/academics/bachelors/industrial-engineering/curriculum/economic-financial-systems-concentration" TargetMode="External"/><Relationship Id="rId1" Type="http://schemas.openxmlformats.org/officeDocument/2006/relationships/hyperlink" Target="https://www.isye.gatech.edu/academics/bachelors/industrial-engineering/curriculum/supply-chain-engineering-concentration" TargetMode="External"/><Relationship Id="rId6" Type="http://schemas.openxmlformats.org/officeDocument/2006/relationships/hyperlink" Target="https://www.isye.gatech.edu/academics/bachelors/industrial-engineering/curriculum/quality-statistics-concentration" TargetMode="External"/><Relationship Id="rId5" Type="http://schemas.openxmlformats.org/officeDocument/2006/relationships/hyperlink" Target="https://www.isye.gatech.edu/academics/bachelors/industrial-engineering/curriculum/analytics-concentration" TargetMode="External"/><Relationship Id="rId4" Type="http://schemas.openxmlformats.org/officeDocument/2006/relationships/hyperlink" Target="https://www.isye.gatech.edu/academics/bachelors/industrial-engineering/curriculum/general-industrial-engineering-concentration"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vip.gatech.edu/" TargetMode="External"/><Relationship Id="rId7" Type="http://schemas.openxmlformats.org/officeDocument/2006/relationships/printerSettings" Target="../printerSettings/printerSettings3.bin"/><Relationship Id="rId2" Type="http://schemas.openxmlformats.org/officeDocument/2006/relationships/hyperlink" Target="http://vip.gatech.edu/" TargetMode="External"/><Relationship Id="rId1" Type="http://schemas.openxmlformats.org/officeDocument/2006/relationships/hyperlink" Target="http://vip.gatech.edu/" TargetMode="External"/><Relationship Id="rId6" Type="http://schemas.openxmlformats.org/officeDocument/2006/relationships/hyperlink" Target="https://www.isye.gatech.edu/academics/bachelors/current-students/curriculum/engineering-electives" TargetMode="External"/><Relationship Id="rId5" Type="http://schemas.openxmlformats.org/officeDocument/2006/relationships/hyperlink" Target="http://vip.gatech.edu/" TargetMode="External"/><Relationship Id="rId4" Type="http://schemas.openxmlformats.org/officeDocument/2006/relationships/hyperlink" Target="http://vip.gatech.edu/" TargetMode="External"/></Relationships>
</file>

<file path=xl/worksheets/_rels/sheet7.xml.rels><?xml version="1.0" encoding="UTF-8" standalone="yes"?>
<Relationships xmlns="http://schemas.openxmlformats.org/package/2006/relationships"><Relationship Id="rId8" Type="http://schemas.openxmlformats.org/officeDocument/2006/relationships/drawing" Target="../drawings/drawing2.xml"/><Relationship Id="rId3" Type="http://schemas.openxmlformats.org/officeDocument/2006/relationships/hyperlink" Target="http://catalog.gatech.edu/academics/undergraduate/core-curriculum/core-area-d/" TargetMode="External"/><Relationship Id="rId7" Type="http://schemas.openxmlformats.org/officeDocument/2006/relationships/hyperlink" Target="http://www.catalog.gatech.edu/academics/undergraduate/core-curriculum/core-area-e/" TargetMode="External"/><Relationship Id="rId2" Type="http://schemas.openxmlformats.org/officeDocument/2006/relationships/hyperlink" Target="http://www.catalog.gatech.edu/academics/undergraduate/core-curriculum/core-area-c/" TargetMode="External"/><Relationship Id="rId1" Type="http://schemas.openxmlformats.org/officeDocument/2006/relationships/hyperlink" Target="http://www.catalog.gatech.edu/academics/undergraduate/core-curriculum/core-area-c/" TargetMode="External"/><Relationship Id="rId6" Type="http://schemas.openxmlformats.org/officeDocument/2006/relationships/hyperlink" Target="http://www.isye.gatech.edu/academics/bachelors/current-students/curriculum/environmental-requirement" TargetMode="External"/><Relationship Id="rId5" Type="http://schemas.openxmlformats.org/officeDocument/2006/relationships/hyperlink" Target="http://catalog.gatech.edu/academics/undergraduate/core-curriculum/constitution-history/" TargetMode="External"/><Relationship Id="rId10" Type="http://schemas.openxmlformats.org/officeDocument/2006/relationships/comments" Target="../comments1.xml"/><Relationship Id="rId4" Type="http://schemas.openxmlformats.org/officeDocument/2006/relationships/hyperlink" Target="http://catalog.gatech.edu/academics/undergraduate/core-curriculum/core-area-d/" TargetMode="External"/><Relationship Id="rId9" Type="http://schemas.openxmlformats.org/officeDocument/2006/relationships/vmlDrawing" Target="../drawings/vmlDrawing2.v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60"/>
  <sheetViews>
    <sheetView tabSelected="1" zoomScaleNormal="100" zoomScaleSheetLayoutView="96" workbookViewId="0">
      <selection activeCell="B40" sqref="B40"/>
    </sheetView>
  </sheetViews>
  <sheetFormatPr defaultColWidth="14.5703125" defaultRowHeight="15" x14ac:dyDescent="0.25"/>
  <cols>
    <col min="1" max="1" width="19.140625" style="14" customWidth="1"/>
    <col min="2" max="2" width="45" style="1" customWidth="1"/>
    <col min="3" max="3" width="35.5703125" style="15" customWidth="1"/>
    <col min="4" max="4" width="15.5703125" style="15" customWidth="1"/>
    <col min="5" max="5" width="104.85546875" style="1" customWidth="1"/>
    <col min="6" max="16" width="14.5703125" style="1" hidden="1" customWidth="1"/>
    <col min="17" max="17" width="13.85546875" style="1" hidden="1" customWidth="1"/>
    <col min="18" max="27" width="16.85546875" style="1" hidden="1" customWidth="1"/>
    <col min="28" max="28" width="18.5703125" style="1" hidden="1" customWidth="1"/>
    <col min="29" max="29" width="19.5703125" style="1" hidden="1" customWidth="1"/>
    <col min="30" max="36" width="16.85546875" style="1" hidden="1" customWidth="1"/>
    <col min="37" max="37" width="18.5703125" style="1" hidden="1" customWidth="1"/>
    <col min="38" max="38" width="19.5703125" style="1" hidden="1" customWidth="1"/>
    <col min="39" max="39" width="16.85546875" style="1" hidden="1" customWidth="1"/>
    <col min="40" max="40" width="18.5703125" style="1" hidden="1" customWidth="1"/>
    <col min="41" max="41" width="19.5703125" style="1" hidden="1" customWidth="1"/>
    <col min="42" max="16384" width="14.5703125" style="1"/>
  </cols>
  <sheetData>
    <row r="1" spans="1:41" s="6" customFormat="1" ht="41.25" customHeight="1" thickBot="1" x14ac:dyDescent="0.3">
      <c r="A1" s="154" t="s">
        <v>330</v>
      </c>
      <c r="B1" s="155"/>
      <c r="C1" s="155"/>
      <c r="D1" s="155"/>
      <c r="E1" s="156"/>
      <c r="F1" s="6" t="s">
        <v>83</v>
      </c>
      <c r="G1" s="6" t="s">
        <v>84</v>
      </c>
      <c r="H1" s="6" t="s">
        <v>85</v>
      </c>
      <c r="I1" s="6" t="s">
        <v>86</v>
      </c>
      <c r="J1" s="6" t="s">
        <v>87</v>
      </c>
      <c r="K1" s="6" t="s">
        <v>88</v>
      </c>
      <c r="L1" s="6" t="s">
        <v>89</v>
      </c>
      <c r="M1" s="6" t="s">
        <v>90</v>
      </c>
      <c r="N1" s="6" t="s">
        <v>91</v>
      </c>
      <c r="O1" s="6" t="s">
        <v>92</v>
      </c>
      <c r="P1" s="6" t="s">
        <v>93</v>
      </c>
      <c r="Q1" s="6" t="s">
        <v>94</v>
      </c>
      <c r="R1" s="6" t="s">
        <v>97</v>
      </c>
      <c r="S1" s="6" t="s">
        <v>98</v>
      </c>
      <c r="T1" s="6" t="s">
        <v>99</v>
      </c>
      <c r="U1" s="6" t="s">
        <v>100</v>
      </c>
      <c r="V1" s="6" t="s">
        <v>101</v>
      </c>
      <c r="W1" s="6" t="s">
        <v>102</v>
      </c>
      <c r="X1" s="6" t="s">
        <v>103</v>
      </c>
      <c r="Y1" s="6" t="s">
        <v>104</v>
      </c>
      <c r="Z1" s="6" t="s">
        <v>105</v>
      </c>
      <c r="AA1" s="6" t="s">
        <v>106</v>
      </c>
      <c r="AB1" s="6" t="s">
        <v>107</v>
      </c>
      <c r="AC1" s="6" t="s">
        <v>108</v>
      </c>
      <c r="AD1" s="6" t="s">
        <v>424</v>
      </c>
      <c r="AE1" s="6" t="s">
        <v>425</v>
      </c>
      <c r="AF1" s="6" t="s">
        <v>426</v>
      </c>
      <c r="AG1" s="6" t="s">
        <v>427</v>
      </c>
      <c r="AH1" s="6" t="s">
        <v>428</v>
      </c>
      <c r="AI1" s="6" t="s">
        <v>429</v>
      </c>
      <c r="AJ1" s="6" t="s">
        <v>430</v>
      </c>
      <c r="AK1" s="6" t="s">
        <v>431</v>
      </c>
      <c r="AL1" s="6" t="s">
        <v>432</v>
      </c>
      <c r="AM1" s="6" t="s">
        <v>434</v>
      </c>
      <c r="AN1" s="6" t="s">
        <v>435</v>
      </c>
      <c r="AO1" s="6" t="s">
        <v>436</v>
      </c>
    </row>
    <row r="2" spans="1:41" ht="54.75" customHeight="1" thickBot="1" x14ac:dyDescent="0.3">
      <c r="A2" s="48" t="s">
        <v>76</v>
      </c>
      <c r="B2" s="49" t="s">
        <v>77</v>
      </c>
      <c r="C2" s="50" t="s">
        <v>133</v>
      </c>
      <c r="D2" s="51" t="s">
        <v>75</v>
      </c>
      <c r="E2" s="52" t="s">
        <v>0</v>
      </c>
      <c r="F2" s="1">
        <f>ROWS($A$3:A3)</f>
        <v>1</v>
      </c>
      <c r="G2" s="1" t="str">
        <f>IF(Schedule!$B$1=Courses!A3,Courses!F2,"")</f>
        <v/>
      </c>
      <c r="H2" s="1" t="str">
        <f>IFERROR(SMALL($G$2:$G$55,ROWS($G$10:G10)),"")</f>
        <v/>
      </c>
      <c r="I2" s="1">
        <f>ROWS($A$3:D3)</f>
        <v>1</v>
      </c>
      <c r="J2" s="1" t="str">
        <f>IF(Schedule!$D$1=Courses!A3,Courses!I2,"")</f>
        <v/>
      </c>
      <c r="K2" s="1" t="str">
        <f>IFERROR(SMALL($J$2:$J$55,ROWS($G$10:J10)),"")</f>
        <v/>
      </c>
      <c r="L2" s="1">
        <f>ROWS($A$2:G2)</f>
        <v>1</v>
      </c>
      <c r="M2" s="1" t="str">
        <f>IF(Schedule!$F$1=Courses!A3,Courses!L2,"")</f>
        <v/>
      </c>
      <c r="N2" s="1" t="str">
        <f>IFERROR(SMALL($M$2:$M$55,ROWS($G$10:M10)),"")</f>
        <v/>
      </c>
      <c r="O2" s="1">
        <f>ROWS($A$2:J2)</f>
        <v>1</v>
      </c>
      <c r="P2" s="1" t="str">
        <f>IF(Schedule!$H$1=Courses!A3,Courses!O2,"")</f>
        <v/>
      </c>
      <c r="Q2" s="1" t="str">
        <f>IFERROR(SMALL($P$2:$P$55,ROWS($G$10:P10)),"")</f>
        <v/>
      </c>
      <c r="R2" s="1">
        <f>ROWS($A$2:M2)</f>
        <v>1</v>
      </c>
      <c r="S2" s="1" t="str">
        <f>IF(Schedule!$J$1=Courses!A3,Courses!R2,"")</f>
        <v/>
      </c>
      <c r="T2" s="1" t="str">
        <f>IFERROR(SMALL($S$2:$S$55,ROWS($G$10:S10)),"")</f>
        <v/>
      </c>
      <c r="U2" s="1">
        <f>ROWS($A$2:P2)</f>
        <v>1</v>
      </c>
      <c r="V2" s="1" t="str">
        <f>IF(Schedule!$L$1=Courses!A3,Courses!U2,"")</f>
        <v/>
      </c>
      <c r="W2" s="1" t="str">
        <f>IFERROR(SMALL($V$2:$V$55,ROWS($G$10:V10)),"")</f>
        <v/>
      </c>
      <c r="X2" s="1">
        <f>ROWS($A$2:S2)</f>
        <v>1</v>
      </c>
      <c r="Y2" s="1" t="str">
        <f>IF(Schedule!$B$13=Courses!A3,Courses!X2,"")</f>
        <v/>
      </c>
      <c r="Z2" s="1" t="str">
        <f>IFERROR(SMALL($Y$2:$Y$55,ROWS($G$10:Y10)),"")</f>
        <v/>
      </c>
      <c r="AA2" s="1">
        <f>ROWS($A$2:V2)</f>
        <v>1</v>
      </c>
      <c r="AB2" s="1" t="str">
        <f>IF(Schedule!$D$13=Courses!A3,Courses!AA2,"")</f>
        <v/>
      </c>
      <c r="AC2" s="1" t="str">
        <f>IFERROR(SMALL($AB$2:$AB$55,ROWS($G$10:AB10)),"")</f>
        <v/>
      </c>
      <c r="AD2" s="1">
        <f>ROWS($A$2:Y2)</f>
        <v>1</v>
      </c>
      <c r="AE2" s="1" t="str">
        <f>IF(Schedule!$F$13=Courses!A3,Courses!AD2,"")</f>
        <v/>
      </c>
      <c r="AF2" s="1" t="str">
        <f>IFERROR(SMALL($AE$2:$AE$55,ROWS($G$10:AE10)),"")</f>
        <v/>
      </c>
      <c r="AG2" s="1">
        <f>ROWS($A$2:AB2)</f>
        <v>1</v>
      </c>
      <c r="AH2" s="1" t="str">
        <f>IF(Schedule!$H$13=Courses!A3,Courses!AG2,"")</f>
        <v/>
      </c>
      <c r="AI2" s="1" t="str">
        <f>IFERROR(SMALL($AH$2:$AH$55,ROWS($G$10:AH10)),"")</f>
        <v/>
      </c>
      <c r="AJ2" s="1">
        <f>ROWS($A$2:AE2)</f>
        <v>1</v>
      </c>
      <c r="AK2" s="1" t="str">
        <f>IF(Schedule!$J$13=Courses!A3,Courses!AJ2,"")</f>
        <v/>
      </c>
      <c r="AL2" s="1" t="str">
        <f>IFERROR(SMALL($AK$2:$AK$55,ROWS($G$10:AK10)),"")</f>
        <v/>
      </c>
      <c r="AM2" s="1">
        <f>ROWS($A$2:AH2)</f>
        <v>1</v>
      </c>
      <c r="AN2" s="1" t="str">
        <f>IF(Schedule!$L$13=Courses!A3,Courses!AM2,"")</f>
        <v/>
      </c>
      <c r="AO2" s="1" t="str">
        <f>IFERROR(SMALL($AN$2:$AN$55,ROWS($G$10:AN10)),"")</f>
        <v/>
      </c>
    </row>
    <row r="3" spans="1:41" x14ac:dyDescent="0.25">
      <c r="A3" s="146"/>
      <c r="B3" s="33" t="s">
        <v>1</v>
      </c>
      <c r="C3" s="35"/>
      <c r="D3" s="34">
        <v>2</v>
      </c>
      <c r="E3" s="36"/>
      <c r="F3" s="1">
        <f>ROWS($A$3:A4)</f>
        <v>2</v>
      </c>
      <c r="G3" s="1" t="str">
        <f>IF(Schedule!$B$1=Courses!A4,Courses!F3,"")</f>
        <v/>
      </c>
      <c r="H3" s="1" t="str">
        <f>IFERROR(SMALL($G$2:$G$55,ROWS($G$10:G11)),"")</f>
        <v/>
      </c>
      <c r="I3" s="1">
        <f>ROWS($A$3:D4)</f>
        <v>2</v>
      </c>
      <c r="J3" s="1" t="str">
        <f>IF(Schedule!$D$1=Courses!A4,Courses!I3,"")</f>
        <v/>
      </c>
      <c r="K3" s="1" t="str">
        <f>IFERROR(SMALL($J$2:$J$55,ROWS($G$10:J11)),"")</f>
        <v/>
      </c>
      <c r="L3" s="1">
        <f>ROWS($A$2:G3)</f>
        <v>2</v>
      </c>
      <c r="M3" s="1" t="str">
        <f>IF(Schedule!$F$1=Courses!A4,Courses!L3,"")</f>
        <v/>
      </c>
      <c r="N3" s="1" t="str">
        <f>IFERROR(SMALL($M$2:$M$55,ROWS($G$10:M11)),"")</f>
        <v/>
      </c>
      <c r="O3" s="1">
        <f>ROWS($A$2:J3)</f>
        <v>2</v>
      </c>
      <c r="P3" s="1" t="str">
        <f>IF(Schedule!$H$1=Courses!A4,Courses!O3,"")</f>
        <v/>
      </c>
      <c r="Q3" s="1" t="str">
        <f>IFERROR(SMALL($P$2:$P$55,ROWS($G$10:P11)),"")</f>
        <v/>
      </c>
      <c r="R3" s="1">
        <f>ROWS($A$2:M3)</f>
        <v>2</v>
      </c>
      <c r="S3" s="1" t="str">
        <f>IF(Schedule!$J$1=Courses!A4,Courses!R3,"")</f>
        <v/>
      </c>
      <c r="T3" s="1" t="str">
        <f>IFERROR(SMALL($S$2:$S$55,ROWS($G$10:S11)),"")</f>
        <v/>
      </c>
      <c r="U3" s="1">
        <f>ROWS($A$2:P3)</f>
        <v>2</v>
      </c>
      <c r="V3" s="1" t="str">
        <f>IF(Schedule!$L$1=Courses!A4,Courses!U3,"")</f>
        <v/>
      </c>
      <c r="W3" s="1" t="str">
        <f>IFERROR(SMALL($V$2:$V$55,ROWS($G$10:V11)),"")</f>
        <v/>
      </c>
      <c r="X3" s="1">
        <f>ROWS($A$2:S3)</f>
        <v>2</v>
      </c>
      <c r="Y3" s="1" t="str">
        <f>IF(Schedule!$B$13=Courses!A4,Courses!X3,"")</f>
        <v/>
      </c>
      <c r="Z3" s="1" t="str">
        <f>IFERROR(SMALL($Y$2:$Y$55,ROWS($G$10:Y11)),"")</f>
        <v/>
      </c>
      <c r="AA3" s="1">
        <f>ROWS($A$2:V3)</f>
        <v>2</v>
      </c>
      <c r="AB3" s="1" t="str">
        <f>IF(Schedule!$D$13=Courses!A4,Courses!AA3,"")</f>
        <v/>
      </c>
      <c r="AC3" s="1" t="str">
        <f>IFERROR(SMALL($AB$2:$AB$55,ROWS($G$10:AB11)),"")</f>
        <v/>
      </c>
      <c r="AD3" s="1">
        <f>ROWS($A$2:Y3)</f>
        <v>2</v>
      </c>
      <c r="AE3" s="1" t="str">
        <f>IF(Schedule!$F$13=Courses!A4,Courses!AD3,"")</f>
        <v/>
      </c>
      <c r="AF3" s="1" t="str">
        <f>IFERROR(SMALL($AE$2:$AE$55,ROWS($G$10:AE11)),"")</f>
        <v/>
      </c>
      <c r="AG3" s="1">
        <f>ROWS($A$2:AB3)</f>
        <v>2</v>
      </c>
      <c r="AH3" s="1" t="str">
        <f>IF(Schedule!$H$13=Courses!A4,Courses!AG3,"")</f>
        <v/>
      </c>
      <c r="AI3" s="1" t="str">
        <f>IFERROR(SMALL($AH$2:$AH$55,ROWS($G$10:AH11)),"")</f>
        <v/>
      </c>
      <c r="AJ3" s="1">
        <f>ROWS($A$2:AE3)</f>
        <v>2</v>
      </c>
      <c r="AK3" s="1" t="str">
        <f>IF(Schedule!$J$13=Courses!A4,Courses!AJ3,"")</f>
        <v/>
      </c>
      <c r="AL3" s="1" t="str">
        <f>IFERROR(SMALL($AK$2:$AK$55,ROWS($G$10:AK11)),"")</f>
        <v/>
      </c>
      <c r="AM3" s="1">
        <f>ROWS($A$2:AH3)</f>
        <v>2</v>
      </c>
      <c r="AN3" s="1" t="str">
        <f>IF(Schedule!$L$13=Courses!A4,Courses!AM3,"")</f>
        <v/>
      </c>
      <c r="AO3" s="1" t="str">
        <f>IFERROR(SMALL($AN$2:$AN$55,ROWS($G$10:AN11)),"")</f>
        <v/>
      </c>
    </row>
    <row r="4" spans="1:41" x14ac:dyDescent="0.25">
      <c r="A4" s="146"/>
      <c r="B4" s="23" t="s">
        <v>3</v>
      </c>
      <c r="C4" s="37"/>
      <c r="D4" s="24">
        <v>3</v>
      </c>
      <c r="E4" s="38"/>
      <c r="F4" s="1">
        <f>ROWS($A$3:A5)</f>
        <v>3</v>
      </c>
      <c r="G4" s="1" t="str">
        <f>IF(Schedule!$B$1=Courses!A5,Courses!F4,"")</f>
        <v/>
      </c>
      <c r="H4" s="1" t="str">
        <f>IFERROR(SMALL($G$2:$G$55,ROWS($G$10:G12)),"")</f>
        <v/>
      </c>
      <c r="I4" s="1">
        <f>ROWS($A$3:D5)</f>
        <v>3</v>
      </c>
      <c r="J4" s="1" t="str">
        <f>IF(Schedule!$D$1=Courses!A5,Courses!I4,"")</f>
        <v/>
      </c>
      <c r="K4" s="1" t="str">
        <f>IFERROR(SMALL($J$2:$J$55,ROWS($G$10:J12)),"")</f>
        <v/>
      </c>
      <c r="L4" s="1">
        <f>ROWS($A$2:G4)</f>
        <v>3</v>
      </c>
      <c r="M4" s="1" t="str">
        <f>IF(Schedule!$F$1=Courses!A5,Courses!L4,"")</f>
        <v/>
      </c>
      <c r="N4" s="1" t="str">
        <f>IFERROR(SMALL($M$2:$M$55,ROWS($G$10:M12)),"")</f>
        <v/>
      </c>
      <c r="O4" s="1">
        <f>ROWS($A$2:J4)</f>
        <v>3</v>
      </c>
      <c r="P4" s="1" t="str">
        <f>IF(Schedule!$H$1=Courses!A5,Courses!O4,"")</f>
        <v/>
      </c>
      <c r="Q4" s="1" t="str">
        <f>IFERROR(SMALL($P$2:$P$55,ROWS($G$10:P12)),"")</f>
        <v/>
      </c>
      <c r="R4" s="1">
        <f>ROWS($A$2:M4)</f>
        <v>3</v>
      </c>
      <c r="S4" s="1" t="str">
        <f>IF(Schedule!$J$1=Courses!A5,Courses!R4,"")</f>
        <v/>
      </c>
      <c r="T4" s="1" t="str">
        <f>IFERROR(SMALL($S$2:$S$55,ROWS($G$10:S12)),"")</f>
        <v/>
      </c>
      <c r="U4" s="1">
        <f>ROWS($A$2:P4)</f>
        <v>3</v>
      </c>
      <c r="V4" s="1" t="str">
        <f>IF(Schedule!$L$1=Courses!A5,Courses!U4,"")</f>
        <v/>
      </c>
      <c r="W4" s="1" t="str">
        <f>IFERROR(SMALL($V$2:$V$55,ROWS($G$10:V12)),"")</f>
        <v/>
      </c>
      <c r="X4" s="1">
        <f>ROWS($A$2:S4)</f>
        <v>3</v>
      </c>
      <c r="Y4" s="1" t="str">
        <f>IF(Schedule!$B$13=Courses!A5,Courses!X4,"")</f>
        <v/>
      </c>
      <c r="Z4" s="1" t="str">
        <f>IFERROR(SMALL($Y$2:$Y$55,ROWS($G$10:Y12)),"")</f>
        <v/>
      </c>
      <c r="AA4" s="1">
        <f>ROWS($A$2:V4)</f>
        <v>3</v>
      </c>
      <c r="AB4" s="1" t="str">
        <f>IF(Schedule!$D$13=Courses!A5,Courses!AA4,"")</f>
        <v/>
      </c>
      <c r="AC4" s="1" t="str">
        <f>IFERROR(SMALL($AB$2:$AB$55,ROWS($G$10:AB12)),"")</f>
        <v/>
      </c>
      <c r="AD4" s="1">
        <f>ROWS($A$2:Y4)</f>
        <v>3</v>
      </c>
      <c r="AE4" s="1" t="str">
        <f>IF(Schedule!$F$13=Courses!A5,Courses!AD4,"")</f>
        <v/>
      </c>
      <c r="AF4" s="1" t="str">
        <f>IFERROR(SMALL($AE$2:$AE$55,ROWS($G$10:AE12)),"")</f>
        <v/>
      </c>
      <c r="AG4" s="1">
        <f>ROWS($A$2:AB4)</f>
        <v>3</v>
      </c>
      <c r="AH4" s="1" t="str">
        <f>IF(Schedule!$H$13=Courses!A5,Courses!AG4,"")</f>
        <v/>
      </c>
      <c r="AI4" s="1" t="str">
        <f>IFERROR(SMALL($AH$2:$AH$55,ROWS($G$10:AH12)),"")</f>
        <v/>
      </c>
      <c r="AJ4" s="1">
        <f>ROWS($A$2:AE4)</f>
        <v>3</v>
      </c>
      <c r="AK4" s="1" t="str">
        <f>IF(Schedule!$J$13=Courses!A5,Courses!AJ4,"")</f>
        <v/>
      </c>
      <c r="AL4" s="1" t="str">
        <f>IFERROR(SMALL($AK$2:$AK$55,ROWS($G$10:AK12)),"")</f>
        <v/>
      </c>
      <c r="AM4" s="1">
        <f>ROWS($A$2:AH4)</f>
        <v>3</v>
      </c>
      <c r="AN4" s="1" t="str">
        <f>IF(Schedule!$L$13=Courses!A5,Courses!AM4,"")</f>
        <v/>
      </c>
      <c r="AO4" s="1" t="str">
        <f>IFERROR(SMALL($AN$2:$AN$55,ROWS($G$10:AN12)),"")</f>
        <v/>
      </c>
    </row>
    <row r="5" spans="1:41" s="108" customFormat="1" x14ac:dyDescent="0.25">
      <c r="A5" s="146"/>
      <c r="B5" s="23" t="s">
        <v>438</v>
      </c>
      <c r="C5" s="37"/>
      <c r="D5" s="24">
        <v>3</v>
      </c>
      <c r="E5" s="38" t="s">
        <v>3</v>
      </c>
      <c r="F5" s="108">
        <f>ROWS($A$3:A6)</f>
        <v>4</v>
      </c>
      <c r="G5" s="108" t="str">
        <f>IF(Schedule!$B$1=Courses!A6,Courses!F5,"")</f>
        <v/>
      </c>
      <c r="H5" s="108" t="str">
        <f>IFERROR(SMALL($G$2:$G$55,ROWS($G$10:G13)),"")</f>
        <v/>
      </c>
      <c r="I5" s="108">
        <f>ROWS($A$3:D6)</f>
        <v>4</v>
      </c>
      <c r="J5" s="108" t="str">
        <f>IF(Schedule!$D$1=Courses!A6,Courses!I5,"")</f>
        <v/>
      </c>
      <c r="K5" s="108" t="str">
        <f>IFERROR(SMALL($J$2:$J$55,ROWS($G$10:J13)),"")</f>
        <v/>
      </c>
      <c r="L5" s="108">
        <f>ROWS($A$2:G5)</f>
        <v>4</v>
      </c>
      <c r="M5" s="108" t="str">
        <f>IF(Schedule!$F$1=Courses!A6,Courses!L5,"")</f>
        <v/>
      </c>
      <c r="N5" s="108" t="str">
        <f>IFERROR(SMALL($M$2:$M$55,ROWS($G$10:M13)),"")</f>
        <v/>
      </c>
      <c r="O5" s="108">
        <f>ROWS($A$2:J5)</f>
        <v>4</v>
      </c>
      <c r="P5" s="108" t="str">
        <f>IF(Schedule!$H$1=Courses!A6,Courses!O5,"")</f>
        <v/>
      </c>
      <c r="Q5" s="108" t="str">
        <f>IFERROR(SMALL($P$2:$P$55,ROWS($G$10:P13)),"")</f>
        <v/>
      </c>
      <c r="R5" s="108">
        <f>ROWS($A$2:M5)</f>
        <v>4</v>
      </c>
      <c r="S5" s="108" t="str">
        <f>IF(Schedule!$J$1=Courses!A6,Courses!R5,"")</f>
        <v/>
      </c>
      <c r="T5" s="108" t="str">
        <f>IFERROR(SMALL($S$2:$S$55,ROWS($G$10:S13)),"")</f>
        <v/>
      </c>
      <c r="U5" s="108">
        <f>ROWS($A$2:P5)</f>
        <v>4</v>
      </c>
      <c r="V5" s="108" t="str">
        <f>IF(Schedule!$L$1=Courses!A6,Courses!U5,"")</f>
        <v/>
      </c>
      <c r="W5" s="108" t="str">
        <f>IFERROR(SMALL($V$2:$V$55,ROWS($G$10:V13)),"")</f>
        <v/>
      </c>
      <c r="X5" s="108">
        <f>ROWS($A$2:S5)</f>
        <v>4</v>
      </c>
      <c r="Y5" s="108" t="str">
        <f>IF(Schedule!$B$13=Courses!A6,Courses!X5,"")</f>
        <v/>
      </c>
      <c r="Z5" s="108" t="str">
        <f>IFERROR(SMALL($Y$2:$Y$55,ROWS($G$10:Y13)),"")</f>
        <v/>
      </c>
      <c r="AA5" s="108">
        <f>ROWS($A$2:V5)</f>
        <v>4</v>
      </c>
      <c r="AB5" s="108" t="str">
        <f>IF(Schedule!$D$13=Courses!A6,Courses!AA5,"")</f>
        <v/>
      </c>
      <c r="AC5" s="108" t="str">
        <f>IFERROR(SMALL($AB$2:$AB$55,ROWS($G$10:AB13)),"")</f>
        <v/>
      </c>
      <c r="AD5" s="108">
        <f>ROWS($A$2:Y5)</f>
        <v>4</v>
      </c>
      <c r="AE5" s="108" t="str">
        <f>IF(Schedule!$F$13=Courses!A6,Courses!AD5,"")</f>
        <v/>
      </c>
      <c r="AF5" s="108" t="str">
        <f>IFERROR(SMALL($AE$2:$AE$55,ROWS($G$10:AE13)),"")</f>
        <v/>
      </c>
      <c r="AG5" s="108">
        <f>ROWS($A$2:AB5)</f>
        <v>4</v>
      </c>
      <c r="AH5" s="108" t="str">
        <f>IF(Schedule!$H$13=Courses!A6,Courses!AG5,"")</f>
        <v/>
      </c>
      <c r="AI5" s="108" t="str">
        <f>IFERROR(SMALL($AH$2:$AH$55,ROWS($G$10:AH13)),"")</f>
        <v/>
      </c>
      <c r="AJ5" s="108">
        <f>ROWS($A$2:AE5)</f>
        <v>4</v>
      </c>
      <c r="AK5" s="108" t="str">
        <f>IF(Schedule!$J$13=Courses!A6,Courses!AJ5,"")</f>
        <v/>
      </c>
      <c r="AL5" s="108" t="str">
        <f>IFERROR(SMALL($AK$2:$AK$55,ROWS($G$10:AK13)),"")</f>
        <v/>
      </c>
      <c r="AM5" s="108">
        <f>ROWS($A$2:AH5)</f>
        <v>4</v>
      </c>
      <c r="AN5" s="108" t="str">
        <f>IF(Schedule!$L$13=Courses!A6,Courses!AM5,"")</f>
        <v/>
      </c>
      <c r="AO5" s="108" t="str">
        <f>IFERROR(SMALL($AN$2:$AN$55,ROWS($G$10:AN13)),"")</f>
        <v/>
      </c>
    </row>
    <row r="6" spans="1:41" x14ac:dyDescent="0.25">
      <c r="A6" s="146"/>
      <c r="B6" s="23" t="s">
        <v>109</v>
      </c>
      <c r="C6" s="37"/>
      <c r="D6" s="25">
        <v>2</v>
      </c>
      <c r="E6" s="38"/>
      <c r="F6" s="1">
        <f>ROWS($A$3:A7)</f>
        <v>5</v>
      </c>
      <c r="G6" s="1" t="str">
        <f>IF(Schedule!$B$1=Courses!A7,Courses!F6,"")</f>
        <v/>
      </c>
      <c r="H6" s="1" t="str">
        <f>IFERROR(SMALL($G$2:$G$55,ROWS($G$10:G14)),"")</f>
        <v/>
      </c>
      <c r="I6" s="1">
        <f>ROWS($A$3:D7)</f>
        <v>5</v>
      </c>
      <c r="J6" s="1" t="str">
        <f>IF(Schedule!$D$1=Courses!A7,Courses!I6,"")</f>
        <v/>
      </c>
      <c r="K6" s="1" t="str">
        <f>IFERROR(SMALL($J$2:$J$55,ROWS($G$10:J14)),"")</f>
        <v/>
      </c>
      <c r="L6" s="1">
        <f>ROWS($A$2:G6)</f>
        <v>5</v>
      </c>
      <c r="M6" s="1" t="str">
        <f>IF(Schedule!$F$1=Courses!A7,Courses!L6,"")</f>
        <v/>
      </c>
      <c r="N6" s="1" t="str">
        <f>IFERROR(SMALL($M$2:$M$55,ROWS($G$10:M14)),"")</f>
        <v/>
      </c>
      <c r="O6" s="1">
        <f>ROWS($A$2:J6)</f>
        <v>5</v>
      </c>
      <c r="P6" s="1" t="str">
        <f>IF(Schedule!$H$1=Courses!A7,Courses!O6,"")</f>
        <v/>
      </c>
      <c r="Q6" s="1" t="str">
        <f>IFERROR(SMALL($P$2:$P$55,ROWS($G$10:P14)),"")</f>
        <v/>
      </c>
      <c r="R6" s="1">
        <f>ROWS($A$2:M6)</f>
        <v>5</v>
      </c>
      <c r="S6" s="1" t="str">
        <f>IF(Schedule!$J$1=Courses!A7,Courses!R6,"")</f>
        <v/>
      </c>
      <c r="T6" s="1" t="str">
        <f>IFERROR(SMALL($S$2:$S$55,ROWS($G$10:S14)),"")</f>
        <v/>
      </c>
      <c r="U6" s="1">
        <f>ROWS($A$2:P6)</f>
        <v>5</v>
      </c>
      <c r="V6" s="1" t="str">
        <f>IF(Schedule!$L$1=Courses!A7,Courses!U6,"")</f>
        <v/>
      </c>
      <c r="W6" s="1" t="str">
        <f>IFERROR(SMALL($V$2:$V$55,ROWS($G$10:V14)),"")</f>
        <v/>
      </c>
      <c r="X6" s="1">
        <f>ROWS($A$2:S6)</f>
        <v>5</v>
      </c>
      <c r="Y6" s="1" t="str">
        <f>IF(Schedule!$B$13=Courses!A7,Courses!X6,"")</f>
        <v/>
      </c>
      <c r="Z6" s="1" t="str">
        <f>IFERROR(SMALL($Y$2:$Y$55,ROWS($G$10:Y14)),"")</f>
        <v/>
      </c>
      <c r="AA6" s="1">
        <f>ROWS($A$2:V6)</f>
        <v>5</v>
      </c>
      <c r="AB6" s="1" t="str">
        <f>IF(Schedule!$D$13=Courses!A7,Courses!AA6,"")</f>
        <v/>
      </c>
      <c r="AC6" s="1" t="str">
        <f>IFERROR(SMALL($AB$2:$AB$55,ROWS($G$10:AB14)),"")</f>
        <v/>
      </c>
      <c r="AD6" s="1">
        <f>ROWS($A$2:Y6)</f>
        <v>5</v>
      </c>
      <c r="AE6" s="1" t="str">
        <f>IF(Schedule!$F$13=Courses!A7,Courses!AD6,"")</f>
        <v/>
      </c>
      <c r="AF6" s="1" t="str">
        <f>IFERROR(SMALL($AE$2:$AE$55,ROWS($G$10:AE14)),"")</f>
        <v/>
      </c>
      <c r="AG6" s="1">
        <f>ROWS($A$2:AB6)</f>
        <v>5</v>
      </c>
      <c r="AH6" s="1" t="str">
        <f>IF(Schedule!$H$13=Courses!A7,Courses!AG6,"")</f>
        <v/>
      </c>
      <c r="AI6" s="1" t="str">
        <f>IFERROR(SMALL($AH$2:$AH$55,ROWS($G$10:AH14)),"")</f>
        <v/>
      </c>
      <c r="AJ6" s="1">
        <f>ROWS($A$2:AE6)</f>
        <v>5</v>
      </c>
      <c r="AK6" s="1" t="str">
        <f>IF(Schedule!$J$13=Courses!A7,Courses!AJ6,"")</f>
        <v/>
      </c>
      <c r="AL6" s="1" t="str">
        <f>IFERROR(SMALL($AK$2:$AK$55,ROWS($G$10:AK14)),"")</f>
        <v/>
      </c>
      <c r="AM6" s="1">
        <f>ROWS($A$2:AH6)</f>
        <v>5</v>
      </c>
      <c r="AN6" s="1" t="str">
        <f>IF(Schedule!$L$13=Courses!A7,Courses!AM6,"")</f>
        <v/>
      </c>
      <c r="AO6" s="1" t="str">
        <f>IFERROR(SMALL($AN$2:$AN$55,ROWS($G$10:AN14)),"")</f>
        <v/>
      </c>
    </row>
    <row r="7" spans="1:41" x14ac:dyDescent="0.25">
      <c r="A7" s="146"/>
      <c r="B7" s="29" t="s">
        <v>406</v>
      </c>
      <c r="C7" s="97" t="s">
        <v>408</v>
      </c>
      <c r="D7" s="27">
        <v>2</v>
      </c>
      <c r="E7" s="39"/>
      <c r="F7" s="1">
        <f>ROWS($A$3:A8)</f>
        <v>6</v>
      </c>
      <c r="G7" s="1" t="str">
        <f>IF(Schedule!$B$1=Courses!A8,Courses!F7,"")</f>
        <v/>
      </c>
      <c r="H7" s="1" t="str">
        <f>IFERROR(SMALL($G$2:$G$55,ROWS($G$10:G15)),"")</f>
        <v/>
      </c>
      <c r="I7" s="1">
        <f>ROWS($A$3:D8)</f>
        <v>6</v>
      </c>
      <c r="J7" s="1" t="str">
        <f>IF(Schedule!$D$1=Courses!A8,Courses!I7,"")</f>
        <v/>
      </c>
      <c r="K7" s="1" t="str">
        <f>IFERROR(SMALL($J$2:$J$55,ROWS($G$10:J15)),"")</f>
        <v/>
      </c>
      <c r="L7" s="1">
        <f>ROWS($A$2:G7)</f>
        <v>6</v>
      </c>
      <c r="M7" s="1" t="str">
        <f>IF(Schedule!$F$1=Courses!A8,Courses!L7,"")</f>
        <v/>
      </c>
      <c r="N7" s="1" t="str">
        <f>IFERROR(SMALL($M$2:$M$55,ROWS($G$10:M15)),"")</f>
        <v/>
      </c>
      <c r="O7" s="1">
        <f>ROWS($A$2:J7)</f>
        <v>6</v>
      </c>
      <c r="P7" s="1" t="str">
        <f>IF(Schedule!$H$1=Courses!A8,Courses!O7,"")</f>
        <v/>
      </c>
      <c r="Q7" s="1" t="str">
        <f>IFERROR(SMALL($P$2:$P$55,ROWS($G$10:P15)),"")</f>
        <v/>
      </c>
      <c r="R7" s="1">
        <f>ROWS($A$2:M7)</f>
        <v>6</v>
      </c>
      <c r="S7" s="1" t="str">
        <f>IF(Schedule!$J$1=Courses!A8,Courses!R7,"")</f>
        <v/>
      </c>
      <c r="T7" s="1" t="str">
        <f>IFERROR(SMALL($S$2:$S$55,ROWS($G$10:S15)),"")</f>
        <v/>
      </c>
      <c r="U7" s="1">
        <f>ROWS($A$2:P7)</f>
        <v>6</v>
      </c>
      <c r="V7" s="1" t="str">
        <f>IF(Schedule!$L$1=Courses!A8,Courses!U7,"")</f>
        <v/>
      </c>
      <c r="W7" s="1" t="str">
        <f>IFERROR(SMALL($V$2:$V$55,ROWS($G$10:V15)),"")</f>
        <v/>
      </c>
      <c r="X7" s="1">
        <f>ROWS($A$2:S7)</f>
        <v>6</v>
      </c>
      <c r="Y7" s="1" t="str">
        <f>IF(Schedule!$B$13=Courses!A8,Courses!X7,"")</f>
        <v/>
      </c>
      <c r="Z7" s="1" t="str">
        <f>IFERROR(SMALL($Y$2:$Y$55,ROWS($G$10:Y15)),"")</f>
        <v/>
      </c>
      <c r="AA7" s="1">
        <f>ROWS($A$2:V7)</f>
        <v>6</v>
      </c>
      <c r="AB7" s="1" t="str">
        <f>IF(Schedule!$D$13=Courses!A8,Courses!AA7,"")</f>
        <v/>
      </c>
      <c r="AC7" s="1" t="str">
        <f>IFERROR(SMALL($AB$2:$AB$55,ROWS($G$10:AB15)),"")</f>
        <v/>
      </c>
      <c r="AD7" s="1">
        <f>ROWS($A$2:Y7)</f>
        <v>6</v>
      </c>
      <c r="AE7" s="1" t="str">
        <f>IF(Schedule!$F$13=Courses!A8,Courses!AD7,"")</f>
        <v/>
      </c>
      <c r="AF7" s="1" t="str">
        <f>IFERROR(SMALL($AE$2:$AE$55,ROWS($G$10:AE15)),"")</f>
        <v/>
      </c>
      <c r="AG7" s="1">
        <f>ROWS($A$2:AB7)</f>
        <v>6</v>
      </c>
      <c r="AH7" s="1" t="str">
        <f>IF(Schedule!$H$13=Courses!A8,Courses!AG7,"")</f>
        <v/>
      </c>
      <c r="AI7" s="1" t="str">
        <f>IFERROR(SMALL($AH$2:$AH$55,ROWS($G$10:AH15)),"")</f>
        <v/>
      </c>
      <c r="AJ7" s="1">
        <f>ROWS($A$2:AE7)</f>
        <v>6</v>
      </c>
      <c r="AK7" s="1" t="str">
        <f>IF(Schedule!$J$13=Courses!A8,Courses!AJ7,"")</f>
        <v/>
      </c>
      <c r="AL7" s="1" t="str">
        <f>IFERROR(SMALL($AK$2:$AK$55,ROWS($G$10:AK15)),"")</f>
        <v/>
      </c>
      <c r="AM7" s="1">
        <f>ROWS($A$2:AH7)</f>
        <v>6</v>
      </c>
      <c r="AN7" s="1" t="str">
        <f>IF(Schedule!$L$13=Courses!A8,Courses!AM7,"")</f>
        <v/>
      </c>
      <c r="AO7" s="1" t="str">
        <f>IFERROR(SMALL($AN$2:$AN$55,ROWS($G$10:AN15)),"")</f>
        <v/>
      </c>
    </row>
    <row r="8" spans="1:41" s="108" customFormat="1" x14ac:dyDescent="0.25">
      <c r="A8" s="146"/>
      <c r="B8" s="23" t="s">
        <v>439</v>
      </c>
      <c r="C8" s="37"/>
      <c r="D8" s="24">
        <v>3</v>
      </c>
      <c r="E8" s="38"/>
      <c r="F8" s="108">
        <f>ROWS($A$3:A9)</f>
        <v>7</v>
      </c>
      <c r="G8" s="108" t="str">
        <f>IF(Schedule!$B$1=Courses!A9,Courses!F8,"")</f>
        <v/>
      </c>
      <c r="H8" s="108" t="str">
        <f>IFERROR(SMALL($G$2:$G$55,ROWS($G$10:G16)),"")</f>
        <v/>
      </c>
      <c r="I8" s="108">
        <f>ROWS($A$3:D9)</f>
        <v>7</v>
      </c>
      <c r="J8" s="108" t="str">
        <f>IF(Schedule!$D$1=Courses!A9,Courses!I8,"")</f>
        <v/>
      </c>
      <c r="K8" s="108" t="str">
        <f>IFERROR(SMALL($J$2:$J$55,ROWS($G$10:J16)),"")</f>
        <v/>
      </c>
      <c r="L8" s="108">
        <f>ROWS($A$2:G8)</f>
        <v>7</v>
      </c>
      <c r="M8" s="108" t="str">
        <f>IF(Schedule!$F$1=Courses!A9,Courses!L8,"")</f>
        <v/>
      </c>
      <c r="N8" s="108" t="str">
        <f>IFERROR(SMALL($M$2:$M$55,ROWS($G$10:M16)),"")</f>
        <v/>
      </c>
      <c r="O8" s="108">
        <f>ROWS($A$2:J8)</f>
        <v>7</v>
      </c>
      <c r="P8" s="108" t="str">
        <f>IF(Schedule!$H$1=Courses!A9,Courses!O8,"")</f>
        <v/>
      </c>
      <c r="Q8" s="108" t="str">
        <f>IFERROR(SMALL($P$2:$P$55,ROWS($G$10:P16)),"")</f>
        <v/>
      </c>
      <c r="R8" s="108">
        <f>ROWS($A$2:M8)</f>
        <v>7</v>
      </c>
      <c r="S8" s="108" t="str">
        <f>IF(Schedule!$J$1=Courses!A9,Courses!R8,"")</f>
        <v/>
      </c>
      <c r="T8" s="108" t="str">
        <f>IFERROR(SMALL($S$2:$S$55,ROWS($G$10:S16)),"")</f>
        <v/>
      </c>
      <c r="U8" s="108">
        <f>ROWS($A$2:P8)</f>
        <v>7</v>
      </c>
      <c r="V8" s="108" t="str">
        <f>IF(Schedule!$L$1=Courses!A9,Courses!U8,"")</f>
        <v/>
      </c>
      <c r="W8" s="108" t="str">
        <f>IFERROR(SMALL($V$2:$V$55,ROWS($G$10:V16)),"")</f>
        <v/>
      </c>
      <c r="X8" s="108">
        <f>ROWS($A$2:S8)</f>
        <v>7</v>
      </c>
      <c r="Y8" s="108" t="str">
        <f>IF(Schedule!$B$13=Courses!A9,Courses!X8,"")</f>
        <v/>
      </c>
      <c r="Z8" s="108" t="str">
        <f>IFERROR(SMALL($Y$2:$Y$55,ROWS($G$10:Y16)),"")</f>
        <v/>
      </c>
      <c r="AA8" s="108">
        <f>ROWS($A$2:V8)</f>
        <v>7</v>
      </c>
      <c r="AB8" s="108" t="str">
        <f>IF(Schedule!$D$13=Courses!A9,Courses!AA8,"")</f>
        <v/>
      </c>
      <c r="AC8" s="108" t="str">
        <f>IFERROR(SMALL($AB$2:$AB$55,ROWS($G$10:AB16)),"")</f>
        <v/>
      </c>
      <c r="AD8" s="108">
        <f>ROWS($A$2:Y8)</f>
        <v>7</v>
      </c>
      <c r="AE8" s="108" t="str">
        <f>IF(Schedule!$F$13=Courses!A9,Courses!AD8,"")</f>
        <v/>
      </c>
      <c r="AF8" s="108" t="str">
        <f>IFERROR(SMALL($AE$2:$AE$55,ROWS($G$10:AE16)),"")</f>
        <v/>
      </c>
      <c r="AG8" s="108">
        <f>ROWS($A$2:AB8)</f>
        <v>7</v>
      </c>
      <c r="AH8" s="108" t="str">
        <f>IF(Schedule!$H$13=Courses!A9,Courses!AG8,"")</f>
        <v/>
      </c>
      <c r="AI8" s="108" t="str">
        <f>IFERROR(SMALL($AH$2:$AH$55,ROWS($G$10:AH16)),"")</f>
        <v/>
      </c>
      <c r="AJ8" s="108">
        <f>ROWS($A$2:AE8)</f>
        <v>7</v>
      </c>
      <c r="AK8" s="108" t="str">
        <f>IF(Schedule!$J$13=Courses!A9,Courses!AJ8,"")</f>
        <v/>
      </c>
      <c r="AL8" s="108" t="str">
        <f>IFERROR(SMALL($AK$2:$AK$55,ROWS($G$10:AK16)),"")</f>
        <v/>
      </c>
      <c r="AM8" s="108">
        <f>ROWS($A$2:AH8)</f>
        <v>7</v>
      </c>
      <c r="AN8" s="108" t="str">
        <f>IF(Schedule!$L$13=Courses!A9,Courses!AM8,"")</f>
        <v/>
      </c>
      <c r="AO8" s="108" t="str">
        <f>IFERROR(SMALL($AN$2:$AN$55,ROWS($G$10:AN16)),"")</f>
        <v/>
      </c>
    </row>
    <row r="9" spans="1:41" x14ac:dyDescent="0.25">
      <c r="A9" s="146"/>
      <c r="B9" s="28" t="s">
        <v>441</v>
      </c>
      <c r="C9" s="98"/>
      <c r="D9" s="24">
        <v>3</v>
      </c>
      <c r="E9" s="40"/>
      <c r="F9" s="1">
        <f>ROWS($A$3:A10)</f>
        <v>8</v>
      </c>
      <c r="G9" s="1" t="str">
        <f>IF(Schedule!$B$1=Courses!A10,Courses!F9,"")</f>
        <v/>
      </c>
      <c r="H9" s="1" t="str">
        <f>IFERROR(SMALL($G$2:$G$55,ROWS($G$10:G17)),"")</f>
        <v/>
      </c>
      <c r="I9" s="1">
        <f>ROWS($A$3:D10)</f>
        <v>8</v>
      </c>
      <c r="J9" s="1" t="str">
        <f>IF(Schedule!$D$1=Courses!A10,Courses!I9,"")</f>
        <v/>
      </c>
      <c r="K9" s="1" t="str">
        <f>IFERROR(SMALL($J$2:$J$55,ROWS($G$10:J17)),"")</f>
        <v/>
      </c>
      <c r="L9" s="1">
        <f>ROWS($A$2:G9)</f>
        <v>8</v>
      </c>
      <c r="M9" s="1" t="str">
        <f>IF(Schedule!$F$1=Courses!A10,Courses!L9,"")</f>
        <v/>
      </c>
      <c r="N9" s="1" t="str">
        <f>IFERROR(SMALL($M$2:$M$55,ROWS($G$10:M17)),"")</f>
        <v/>
      </c>
      <c r="O9" s="1">
        <f>ROWS($A$2:J9)</f>
        <v>8</v>
      </c>
      <c r="P9" s="1" t="str">
        <f>IF(Schedule!$H$1=Courses!A10,Courses!O9,"")</f>
        <v/>
      </c>
      <c r="Q9" s="1" t="str">
        <f>IFERROR(SMALL($P$2:$P$55,ROWS($G$10:P17)),"")</f>
        <v/>
      </c>
      <c r="R9" s="1">
        <f>ROWS($A$2:M9)</f>
        <v>8</v>
      </c>
      <c r="S9" s="1" t="str">
        <f>IF(Schedule!$J$1=Courses!A10,Courses!R9,"")</f>
        <v/>
      </c>
      <c r="T9" s="1" t="str">
        <f>IFERROR(SMALL($S$2:$S$55,ROWS($G$10:S17)),"")</f>
        <v/>
      </c>
      <c r="U9" s="1">
        <f>ROWS($A$2:P9)</f>
        <v>8</v>
      </c>
      <c r="V9" s="1" t="str">
        <f>IF(Schedule!$L$1=Courses!A10,Courses!U9,"")</f>
        <v/>
      </c>
      <c r="W9" s="1" t="str">
        <f>IFERROR(SMALL($V$2:$V$55,ROWS($G$10:V17)),"")</f>
        <v/>
      </c>
      <c r="X9" s="1">
        <f>ROWS($A$2:S9)</f>
        <v>8</v>
      </c>
      <c r="Y9" s="1" t="str">
        <f>IF(Schedule!$B$13=Courses!A10,Courses!X9,"")</f>
        <v/>
      </c>
      <c r="Z9" s="1" t="str">
        <f>IFERROR(SMALL($Y$2:$Y$55,ROWS($G$10:Y17)),"")</f>
        <v/>
      </c>
      <c r="AA9" s="1">
        <f>ROWS($A$2:V9)</f>
        <v>8</v>
      </c>
      <c r="AB9" s="1" t="str">
        <f>IF(Schedule!$D$13=Courses!A10,Courses!AA9,"")</f>
        <v/>
      </c>
      <c r="AC9" s="1" t="str">
        <f>IFERROR(SMALL($AB$2:$AB$55,ROWS($G$10:AB17)),"")</f>
        <v/>
      </c>
      <c r="AD9" s="1">
        <f>ROWS($A$2:Y9)</f>
        <v>8</v>
      </c>
      <c r="AE9" s="1" t="str">
        <f>IF(Schedule!$F$13=Courses!A10,Courses!AD9,"")</f>
        <v/>
      </c>
      <c r="AF9" s="1" t="str">
        <f>IFERROR(SMALL($AE$2:$AE$55,ROWS($G$10:AE17)),"")</f>
        <v/>
      </c>
      <c r="AG9" s="1">
        <f>ROWS($A$2:AB9)</f>
        <v>8</v>
      </c>
      <c r="AH9" s="1" t="str">
        <f>IF(Schedule!$H$13=Courses!A10,Courses!AG9,"")</f>
        <v/>
      </c>
      <c r="AI9" s="1" t="str">
        <f>IFERROR(SMALL($AH$2:$AH$55,ROWS($G$10:AH17)),"")</f>
        <v/>
      </c>
      <c r="AJ9" s="1">
        <f>ROWS($A$2:AE9)</f>
        <v>8</v>
      </c>
      <c r="AK9" s="1" t="str">
        <f>IF(Schedule!$J$13=Courses!A10,Courses!AJ9,"")</f>
        <v/>
      </c>
      <c r="AL9" s="1" t="str">
        <f>IFERROR(SMALL($AK$2:$AK$55,ROWS($G$10:AK17)),"")</f>
        <v/>
      </c>
      <c r="AM9" s="1">
        <f>ROWS($A$2:AH9)</f>
        <v>8</v>
      </c>
      <c r="AN9" s="1" t="str">
        <f>IF(Schedule!$L$13=Courses!A10,Courses!AM9,"")</f>
        <v/>
      </c>
      <c r="AO9" s="1" t="str">
        <f>IFERROR(SMALL($AN$2:$AN$55,ROWS($G$10:AN17)),"")</f>
        <v/>
      </c>
    </row>
    <row r="10" spans="1:41" x14ac:dyDescent="0.25">
      <c r="A10" s="146"/>
      <c r="B10" s="28" t="s">
        <v>441</v>
      </c>
      <c r="C10" s="98"/>
      <c r="D10" s="24">
        <v>3</v>
      </c>
      <c r="E10" s="40"/>
      <c r="F10" s="1">
        <f>ROWS($A$3:A11)</f>
        <v>9</v>
      </c>
      <c r="G10" s="1" t="str">
        <f>IF(Schedule!$B$1=Courses!A11,Courses!F10,"")</f>
        <v/>
      </c>
      <c r="H10" s="1" t="str">
        <f>IFERROR(SMALL($G$2:$G$55,ROWS($G$10:G18)),"")</f>
        <v/>
      </c>
      <c r="I10" s="1">
        <f>ROWS($A$3:D11)</f>
        <v>9</v>
      </c>
      <c r="J10" s="1" t="str">
        <f>IF(Schedule!$D$1=Courses!A11,Courses!I10,"")</f>
        <v/>
      </c>
      <c r="K10" s="1" t="str">
        <f>IFERROR(SMALL($J$2:$J$55,ROWS($G$10:J18)),"")</f>
        <v/>
      </c>
      <c r="L10" s="1">
        <f>ROWS($A$2:G10)</f>
        <v>9</v>
      </c>
      <c r="M10" s="1" t="str">
        <f>IF(Schedule!$F$1=Courses!A11,Courses!L10,"")</f>
        <v/>
      </c>
      <c r="N10" s="1" t="str">
        <f>IFERROR(SMALL($M$2:$M$55,ROWS($G$10:M18)),"")</f>
        <v/>
      </c>
      <c r="O10" s="1">
        <f>ROWS($A$2:J10)</f>
        <v>9</v>
      </c>
      <c r="P10" s="1" t="str">
        <f>IF(Schedule!$H$1=Courses!A11,Courses!O10,"")</f>
        <v/>
      </c>
      <c r="Q10" s="1" t="str">
        <f>IFERROR(SMALL($P$2:$P$55,ROWS($G$10:P18)),"")</f>
        <v/>
      </c>
      <c r="R10" s="1">
        <f>ROWS($A$2:M10)</f>
        <v>9</v>
      </c>
      <c r="S10" s="1" t="str">
        <f>IF(Schedule!$J$1=Courses!A11,Courses!R10,"")</f>
        <v/>
      </c>
      <c r="T10" s="1" t="str">
        <f>IFERROR(SMALL($S$2:$S$55,ROWS($G$10:S18)),"")</f>
        <v/>
      </c>
      <c r="U10" s="1">
        <f>ROWS($A$2:P10)</f>
        <v>9</v>
      </c>
      <c r="V10" s="1" t="str">
        <f>IF(Schedule!$L$1=Courses!A11,Courses!U10,"")</f>
        <v/>
      </c>
      <c r="W10" s="1" t="str">
        <f>IFERROR(SMALL($V$2:$V$55,ROWS($G$10:V18)),"")</f>
        <v/>
      </c>
      <c r="X10" s="1">
        <f>ROWS($A$2:S10)</f>
        <v>9</v>
      </c>
      <c r="Y10" s="1" t="str">
        <f>IF(Schedule!$B$13=Courses!A11,Courses!X10,"")</f>
        <v/>
      </c>
      <c r="Z10" s="1" t="str">
        <f>IFERROR(SMALL($Y$2:$Y$55,ROWS($G$10:Y18)),"")</f>
        <v/>
      </c>
      <c r="AA10" s="1">
        <f>ROWS($A$2:V10)</f>
        <v>9</v>
      </c>
      <c r="AB10" s="1" t="str">
        <f>IF(Schedule!$D$13=Courses!A11,Courses!AA10,"")</f>
        <v/>
      </c>
      <c r="AC10" s="1" t="str">
        <f>IFERROR(SMALL($AB$2:$AB$55,ROWS($G$10:AB18)),"")</f>
        <v/>
      </c>
      <c r="AD10" s="1">
        <f>ROWS($A$2:Y10)</f>
        <v>9</v>
      </c>
      <c r="AE10" s="1" t="str">
        <f>IF(Schedule!$F$13=Courses!A11,Courses!AD10,"")</f>
        <v/>
      </c>
      <c r="AF10" s="1" t="str">
        <f>IFERROR(SMALL($AE$2:$AE$55,ROWS($G$10:AE18)),"")</f>
        <v/>
      </c>
      <c r="AG10" s="1">
        <f>ROWS($A$2:AB10)</f>
        <v>9</v>
      </c>
      <c r="AH10" s="1" t="str">
        <f>IF(Schedule!$H$13=Courses!A11,Courses!AG10,"")</f>
        <v/>
      </c>
      <c r="AI10" s="1" t="str">
        <f>IFERROR(SMALL($AH$2:$AH$55,ROWS($G$10:AH18)),"")</f>
        <v/>
      </c>
      <c r="AJ10" s="1">
        <f>ROWS($A$2:AE10)</f>
        <v>9</v>
      </c>
      <c r="AK10" s="1" t="str">
        <f>IF(Schedule!$J$13=Courses!A11,Courses!AJ10,"")</f>
        <v/>
      </c>
      <c r="AL10" s="1" t="str">
        <f>IFERROR(SMALL($AK$2:$AK$55,ROWS($G$10:AK18)),"")</f>
        <v/>
      </c>
      <c r="AM10" s="1">
        <f>ROWS($A$2:AH10)</f>
        <v>9</v>
      </c>
      <c r="AN10" s="1" t="str">
        <f>IF(Schedule!$L$13=Courses!A11,Courses!AM10,"")</f>
        <v/>
      </c>
      <c r="AO10" s="1" t="str">
        <f>IFERROR(SMALL($AN$2:$AN$55,ROWS($G$10:AN18)),"")</f>
        <v/>
      </c>
    </row>
    <row r="11" spans="1:41" x14ac:dyDescent="0.25">
      <c r="A11" s="146"/>
      <c r="B11" t="s">
        <v>2</v>
      </c>
      <c r="C11" s="41"/>
      <c r="D11" s="24">
        <v>4</v>
      </c>
      <c r="E11" s="38" t="s">
        <v>111</v>
      </c>
      <c r="F11" s="1">
        <f>ROWS($A$3:A12)</f>
        <v>10</v>
      </c>
      <c r="G11" s="1" t="str">
        <f>IF(Schedule!$B$1=Courses!A12,Courses!F11,"")</f>
        <v/>
      </c>
      <c r="H11" s="1" t="str">
        <f>IFERROR(SMALL($G$2:$G$55,ROWS($G$10:G19)),"")</f>
        <v/>
      </c>
      <c r="I11" s="1">
        <f>ROWS($A$3:D12)</f>
        <v>10</v>
      </c>
      <c r="J11" s="1" t="str">
        <f>IF(Schedule!$D$1=Courses!A12,Courses!I11,"")</f>
        <v/>
      </c>
      <c r="K11" s="1" t="str">
        <f>IFERROR(SMALL($J$2:$J$55,ROWS($G$10:J19)),"")</f>
        <v/>
      </c>
      <c r="L11" s="1">
        <f>ROWS($A$2:G11)</f>
        <v>10</v>
      </c>
      <c r="M11" s="1" t="str">
        <f>IF(Schedule!$F$1=Courses!A12,Courses!L11,"")</f>
        <v/>
      </c>
      <c r="N11" s="1" t="str">
        <f>IFERROR(SMALL($M$2:$M$55,ROWS($G$10:M19)),"")</f>
        <v/>
      </c>
      <c r="O11" s="1">
        <f>ROWS($A$2:J11)</f>
        <v>10</v>
      </c>
      <c r="P11" s="1" t="str">
        <f>IF(Schedule!$H$1=Courses!A12,Courses!O11,"")</f>
        <v/>
      </c>
      <c r="Q11" s="1" t="str">
        <f>IFERROR(SMALL($P$2:$P$55,ROWS($G$10:P19)),"")</f>
        <v/>
      </c>
      <c r="R11" s="1">
        <f>ROWS($A$2:M11)</f>
        <v>10</v>
      </c>
      <c r="S11" s="1" t="str">
        <f>IF(Schedule!$J$1=Courses!A12,Courses!R11,"")</f>
        <v/>
      </c>
      <c r="T11" s="1" t="str">
        <f>IFERROR(SMALL($S$2:$S$55,ROWS($G$10:S19)),"")</f>
        <v/>
      </c>
      <c r="U11" s="1">
        <f>ROWS($A$2:P11)</f>
        <v>10</v>
      </c>
      <c r="V11" s="1" t="str">
        <f>IF(Schedule!$L$1=Courses!A12,Courses!U11,"")</f>
        <v/>
      </c>
      <c r="W11" s="1" t="str">
        <f>IFERROR(SMALL($V$2:$V$55,ROWS($G$10:V19)),"")</f>
        <v/>
      </c>
      <c r="X11" s="1">
        <f>ROWS($A$2:S11)</f>
        <v>10</v>
      </c>
      <c r="Y11" s="1" t="str">
        <f>IF(Schedule!$B$13=Courses!A12,Courses!X11,"")</f>
        <v/>
      </c>
      <c r="Z11" s="1" t="str">
        <f>IFERROR(SMALL($Y$2:$Y$55,ROWS($G$10:Y19)),"")</f>
        <v/>
      </c>
      <c r="AA11" s="1">
        <f>ROWS($A$2:V11)</f>
        <v>10</v>
      </c>
      <c r="AB11" s="1" t="str">
        <f>IF(Schedule!$D$13=Courses!A12,Courses!AA11,"")</f>
        <v/>
      </c>
      <c r="AC11" s="1" t="str">
        <f>IFERROR(SMALL($AB$2:$AB$55,ROWS($G$10:AB19)),"")</f>
        <v/>
      </c>
      <c r="AD11" s="1">
        <f>ROWS($A$2:Y11)</f>
        <v>10</v>
      </c>
      <c r="AE11" s="1" t="str">
        <f>IF(Schedule!$F$13=Courses!A12,Courses!AD11,"")</f>
        <v/>
      </c>
      <c r="AF11" s="1" t="str">
        <f>IFERROR(SMALL($AE$2:$AE$55,ROWS($G$10:AE19)),"")</f>
        <v/>
      </c>
      <c r="AG11" s="1">
        <f>ROWS($A$2:AB11)</f>
        <v>10</v>
      </c>
      <c r="AH11" s="1" t="str">
        <f>IF(Schedule!$H$13=Courses!A12,Courses!AG11,"")</f>
        <v/>
      </c>
      <c r="AI11" s="1" t="str">
        <f>IFERROR(SMALL($AH$2:$AH$55,ROWS($G$10:AH19)),"")</f>
        <v/>
      </c>
      <c r="AJ11" s="1">
        <f>ROWS($A$2:AE11)</f>
        <v>10</v>
      </c>
      <c r="AK11" s="1" t="str">
        <f>IF(Schedule!$J$13=Courses!A12,Courses!AJ11,"")</f>
        <v/>
      </c>
      <c r="AL11" s="1" t="str">
        <f>IFERROR(SMALL($AK$2:$AK$55,ROWS($G$10:AK19)),"")</f>
        <v/>
      </c>
      <c r="AM11" s="1">
        <f>ROWS($A$2:AH11)</f>
        <v>10</v>
      </c>
      <c r="AN11" s="1" t="str">
        <f>IF(Schedule!$L$13=Courses!A12,Courses!AM11,"")</f>
        <v/>
      </c>
      <c r="AO11" s="1" t="str">
        <f>IFERROR(SMALL($AN$2:$AN$55,ROWS($G$10:AN19)),"")</f>
        <v/>
      </c>
    </row>
    <row r="12" spans="1:41" x14ac:dyDescent="0.25">
      <c r="A12" s="146"/>
      <c r="B12" t="s">
        <v>115</v>
      </c>
      <c r="C12" s="41"/>
      <c r="D12" s="24">
        <v>4</v>
      </c>
      <c r="E12" s="38" t="s">
        <v>2</v>
      </c>
      <c r="F12" s="1">
        <f>ROWS($A$3:A13)</f>
        <v>11</v>
      </c>
      <c r="G12" s="1" t="str">
        <f>IF(Schedule!$B$1=Courses!A13,Courses!F12,"")</f>
        <v/>
      </c>
      <c r="H12" s="1" t="str">
        <f>IFERROR(SMALL($G$2:$G$55,ROWS($G$10:G20)),"")</f>
        <v/>
      </c>
      <c r="I12" s="1">
        <f>ROWS($A$3:D13)</f>
        <v>11</v>
      </c>
      <c r="J12" s="1" t="str">
        <f>IF(Schedule!$D$1=Courses!A13,Courses!I12,"")</f>
        <v/>
      </c>
      <c r="K12" s="1" t="str">
        <f>IFERROR(SMALL($J$2:$J$55,ROWS($G$10:J20)),"")</f>
        <v/>
      </c>
      <c r="L12" s="1">
        <f>ROWS($A$2:G12)</f>
        <v>11</v>
      </c>
      <c r="M12" s="1" t="str">
        <f>IF(Schedule!$F$1=Courses!A13,Courses!L12,"")</f>
        <v/>
      </c>
      <c r="N12" s="1" t="str">
        <f>IFERROR(SMALL($M$2:$M$55,ROWS($G$10:M20)),"")</f>
        <v/>
      </c>
      <c r="O12" s="1">
        <f>ROWS($A$2:J12)</f>
        <v>11</v>
      </c>
      <c r="P12" s="1" t="str">
        <f>IF(Schedule!$H$1=Courses!A13,Courses!O12,"")</f>
        <v/>
      </c>
      <c r="Q12" s="1" t="str">
        <f>IFERROR(SMALL($P$2:$P$55,ROWS($G$10:P20)),"")</f>
        <v/>
      </c>
      <c r="R12" s="1">
        <f>ROWS($A$2:M12)</f>
        <v>11</v>
      </c>
      <c r="S12" s="1" t="str">
        <f>IF(Schedule!$J$1=Courses!A13,Courses!R12,"")</f>
        <v/>
      </c>
      <c r="T12" s="1" t="str">
        <f>IFERROR(SMALL($S$2:$S$55,ROWS($G$10:S20)),"")</f>
        <v/>
      </c>
      <c r="U12" s="1">
        <f>ROWS($A$2:P12)</f>
        <v>11</v>
      </c>
      <c r="V12" s="1" t="str">
        <f>IF(Schedule!$L$1=Courses!A13,Courses!U12,"")</f>
        <v/>
      </c>
      <c r="W12" s="1" t="str">
        <f>IFERROR(SMALL($V$2:$V$55,ROWS($G$10:V20)),"")</f>
        <v/>
      </c>
      <c r="X12" s="1">
        <f>ROWS($A$2:S12)</f>
        <v>11</v>
      </c>
      <c r="Y12" s="1" t="str">
        <f>IF(Schedule!$B$13=Courses!A13,Courses!X12,"")</f>
        <v/>
      </c>
      <c r="Z12" s="1" t="str">
        <f>IFERROR(SMALL($Y$2:$Y$55,ROWS($G$10:Y20)),"")</f>
        <v/>
      </c>
      <c r="AA12" s="1">
        <f>ROWS($A$2:V12)</f>
        <v>11</v>
      </c>
      <c r="AB12" s="1" t="str">
        <f>IF(Schedule!$D$13=Courses!A13,Courses!AA12,"")</f>
        <v/>
      </c>
      <c r="AC12" s="1" t="str">
        <f>IFERROR(SMALL($AB$2:$AB$55,ROWS($G$10:AB20)),"")</f>
        <v/>
      </c>
      <c r="AD12" s="1">
        <f>ROWS($A$2:Y12)</f>
        <v>11</v>
      </c>
      <c r="AE12" s="1" t="str">
        <f>IF(Schedule!$F$13=Courses!A13,Courses!AD12,"")</f>
        <v/>
      </c>
      <c r="AF12" s="1" t="str">
        <f>IFERROR(SMALL($AE$2:$AE$55,ROWS($G$10:AE20)),"")</f>
        <v/>
      </c>
      <c r="AG12" s="1">
        <f>ROWS($A$2:AB12)</f>
        <v>11</v>
      </c>
      <c r="AH12" s="1" t="str">
        <f>IF(Schedule!$H$13=Courses!A13,Courses!AG12,"")</f>
        <v/>
      </c>
      <c r="AI12" s="1" t="str">
        <f>IFERROR(SMALL($AH$2:$AH$55,ROWS($G$10:AH20)),"")</f>
        <v/>
      </c>
      <c r="AJ12" s="1">
        <f>ROWS($A$2:AE12)</f>
        <v>11</v>
      </c>
      <c r="AK12" s="1" t="str">
        <f>IF(Schedule!$J$13=Courses!A13,Courses!AJ12,"")</f>
        <v/>
      </c>
      <c r="AL12" s="1" t="str">
        <f>IFERROR(SMALL($AK$2:$AK$55,ROWS($G$10:AK20)),"")</f>
        <v/>
      </c>
      <c r="AM12" s="1">
        <f>ROWS($A$2:AH12)</f>
        <v>11</v>
      </c>
      <c r="AN12" s="1" t="str">
        <f>IF(Schedule!$L$13=Courses!A13,Courses!AM12,"")</f>
        <v/>
      </c>
      <c r="AO12" s="1" t="str">
        <f>IFERROR(SMALL($AN$2:$AN$55,ROWS($G$10:AN20)),"")</f>
        <v/>
      </c>
    </row>
    <row r="13" spans="1:41" x14ac:dyDescent="0.25">
      <c r="A13" s="146"/>
      <c r="B13" s="23" t="s">
        <v>110</v>
      </c>
      <c r="C13" s="37"/>
      <c r="D13" s="25">
        <v>4</v>
      </c>
      <c r="E13" s="38" t="s">
        <v>111</v>
      </c>
      <c r="F13" s="1">
        <f>ROWS($A$3:A14)</f>
        <v>12</v>
      </c>
      <c r="G13" s="1" t="str">
        <f>IF(Schedule!$B$1=Courses!A14,Courses!F13,"")</f>
        <v/>
      </c>
      <c r="H13" s="1" t="str">
        <f>IFERROR(SMALL($G$2:$G$55,ROWS($G$10:G21)),"")</f>
        <v/>
      </c>
      <c r="I13" s="1">
        <f>ROWS($A$3:D14)</f>
        <v>12</v>
      </c>
      <c r="J13" s="1" t="str">
        <f>IF(Schedule!$D$1=Courses!A14,Courses!I13,"")</f>
        <v/>
      </c>
      <c r="K13" s="1" t="str">
        <f>IFERROR(SMALL($J$2:$J$55,ROWS($G$10:J21)),"")</f>
        <v/>
      </c>
      <c r="L13" s="1">
        <f>ROWS($A$2:G13)</f>
        <v>12</v>
      </c>
      <c r="M13" s="1" t="str">
        <f>IF(Schedule!$F$1=Courses!A14,Courses!L13,"")</f>
        <v/>
      </c>
      <c r="N13" s="1" t="str">
        <f>IFERROR(SMALL($M$2:$M$55,ROWS($G$10:M21)),"")</f>
        <v/>
      </c>
      <c r="O13" s="1">
        <f>ROWS($A$2:J13)</f>
        <v>12</v>
      </c>
      <c r="P13" s="1" t="str">
        <f>IF(Schedule!$H$1=Courses!A14,Courses!O13,"")</f>
        <v/>
      </c>
      <c r="Q13" s="1" t="str">
        <f>IFERROR(SMALL($P$2:$P$55,ROWS($G$10:P21)),"")</f>
        <v/>
      </c>
      <c r="R13" s="1">
        <f>ROWS($A$2:M13)</f>
        <v>12</v>
      </c>
      <c r="S13" s="1" t="str">
        <f>IF(Schedule!$J$1=Courses!A14,Courses!R13,"")</f>
        <v/>
      </c>
      <c r="T13" s="1" t="str">
        <f>IFERROR(SMALL($S$2:$S$55,ROWS($G$10:S21)),"")</f>
        <v/>
      </c>
      <c r="U13" s="1">
        <f>ROWS($A$2:P13)</f>
        <v>12</v>
      </c>
      <c r="V13" s="1" t="str">
        <f>IF(Schedule!$L$1=Courses!A14,Courses!U13,"")</f>
        <v/>
      </c>
      <c r="W13" s="1" t="str">
        <f>IFERROR(SMALL($V$2:$V$55,ROWS($G$10:V21)),"")</f>
        <v/>
      </c>
      <c r="X13" s="1">
        <f>ROWS($A$2:S13)</f>
        <v>12</v>
      </c>
      <c r="Y13" s="1" t="str">
        <f>IF(Schedule!$B$13=Courses!A14,Courses!X13,"")</f>
        <v/>
      </c>
      <c r="Z13" s="1" t="str">
        <f>IFERROR(SMALL($Y$2:$Y$55,ROWS($G$10:Y21)),"")</f>
        <v/>
      </c>
      <c r="AA13" s="1">
        <f>ROWS($A$2:V13)</f>
        <v>12</v>
      </c>
      <c r="AB13" s="1" t="str">
        <f>IF(Schedule!$D$13=Courses!A14,Courses!AA13,"")</f>
        <v/>
      </c>
      <c r="AC13" s="1" t="str">
        <f>IFERROR(SMALL($AB$2:$AB$55,ROWS($G$10:AB21)),"")</f>
        <v/>
      </c>
      <c r="AD13" s="1">
        <f>ROWS($A$2:Y13)</f>
        <v>12</v>
      </c>
      <c r="AE13" s="1" t="str">
        <f>IF(Schedule!$F$13=Courses!A14,Courses!AD13,"")</f>
        <v/>
      </c>
      <c r="AF13" s="1" t="str">
        <f>IFERROR(SMALL($AE$2:$AE$55,ROWS($G$10:AE21)),"")</f>
        <v/>
      </c>
      <c r="AG13" s="1">
        <f>ROWS($A$2:AB13)</f>
        <v>12</v>
      </c>
      <c r="AH13" s="1" t="str">
        <f>IF(Schedule!$H$13=Courses!A14,Courses!AG13,"")</f>
        <v/>
      </c>
      <c r="AI13" s="1" t="str">
        <f>IFERROR(SMALL($AH$2:$AH$55,ROWS($G$10:AH21)),"")</f>
        <v/>
      </c>
      <c r="AJ13" s="1">
        <f>ROWS($A$2:AE13)</f>
        <v>12</v>
      </c>
      <c r="AK13" s="1" t="str">
        <f>IF(Schedule!$J$13=Courses!A14,Courses!AJ13,"")</f>
        <v/>
      </c>
      <c r="AL13" s="1" t="str">
        <f>IFERROR(SMALL($AK$2:$AK$55,ROWS($G$10:AK21)),"")</f>
        <v/>
      </c>
      <c r="AM13" s="1">
        <f>ROWS($A$2:AH13)</f>
        <v>12</v>
      </c>
      <c r="AN13" s="1" t="str">
        <f>IF(Schedule!$L$13=Courses!A14,Courses!AM13,"")</f>
        <v/>
      </c>
      <c r="AO13" s="1" t="str">
        <f>IFERROR(SMALL($AN$2:$AN$55,ROWS($G$10:AN21)),"")</f>
        <v/>
      </c>
    </row>
    <row r="14" spans="1:41" x14ac:dyDescent="0.25">
      <c r="A14" s="146"/>
      <c r="B14" s="29" t="s">
        <v>95</v>
      </c>
      <c r="C14" s="97"/>
      <c r="D14" s="24">
        <v>3</v>
      </c>
      <c r="E14" s="39"/>
      <c r="F14" s="1">
        <f>ROWS($A$3:A15)</f>
        <v>13</v>
      </c>
      <c r="G14" s="1" t="str">
        <f>IF(Schedule!$B$1=Courses!A15,Courses!F14,"")</f>
        <v/>
      </c>
      <c r="H14" s="1" t="str">
        <f>IFERROR(SMALL($G$2:$G$55,ROWS($G$10:G22)),"")</f>
        <v/>
      </c>
      <c r="I14" s="1">
        <f>ROWS($A$3:D15)</f>
        <v>13</v>
      </c>
      <c r="J14" s="1" t="str">
        <f>IF(Schedule!$D$1=Courses!A15,Courses!I14,"")</f>
        <v/>
      </c>
      <c r="K14" s="1" t="str">
        <f>IFERROR(SMALL($J$2:$J$55,ROWS($G$10:J22)),"")</f>
        <v/>
      </c>
      <c r="L14" s="1">
        <f>ROWS($A$2:G14)</f>
        <v>13</v>
      </c>
      <c r="M14" s="1" t="str">
        <f>IF(Schedule!$F$1=Courses!A15,Courses!L14,"")</f>
        <v/>
      </c>
      <c r="N14" s="1" t="str">
        <f>IFERROR(SMALL($M$2:$M$55,ROWS($G$10:M22)),"")</f>
        <v/>
      </c>
      <c r="O14" s="1">
        <f>ROWS($A$2:J14)</f>
        <v>13</v>
      </c>
      <c r="P14" s="1" t="str">
        <f>IF(Schedule!$H$1=Courses!A15,Courses!O14,"")</f>
        <v/>
      </c>
      <c r="Q14" s="1" t="str">
        <f>IFERROR(SMALL($P$2:$P$55,ROWS($G$10:P22)),"")</f>
        <v/>
      </c>
      <c r="R14" s="1">
        <f>ROWS($A$2:M14)</f>
        <v>13</v>
      </c>
      <c r="S14" s="1" t="str">
        <f>IF(Schedule!$J$1=Courses!A15,Courses!R14,"")</f>
        <v/>
      </c>
      <c r="T14" s="1" t="str">
        <f>IFERROR(SMALL($S$2:$S$55,ROWS($G$10:S22)),"")</f>
        <v/>
      </c>
      <c r="U14" s="1">
        <f>ROWS($A$2:P14)</f>
        <v>13</v>
      </c>
      <c r="V14" s="1" t="str">
        <f>IF(Schedule!$L$1=Courses!A15,Courses!U14,"")</f>
        <v/>
      </c>
      <c r="W14" s="1" t="str">
        <f>IFERROR(SMALL($V$2:$V$55,ROWS($G$10:V22)),"")</f>
        <v/>
      </c>
      <c r="X14" s="1">
        <f>ROWS($A$2:S14)</f>
        <v>13</v>
      </c>
      <c r="Y14" s="1" t="str">
        <f>IF(Schedule!$B$13=Courses!A15,Courses!X14,"")</f>
        <v/>
      </c>
      <c r="Z14" s="1" t="str">
        <f>IFERROR(SMALL($Y$2:$Y$55,ROWS($G$10:Y22)),"")</f>
        <v/>
      </c>
      <c r="AA14" s="1">
        <f>ROWS($A$2:V14)</f>
        <v>13</v>
      </c>
      <c r="AB14" s="1" t="str">
        <f>IF(Schedule!$D$13=Courses!A15,Courses!AA14,"")</f>
        <v/>
      </c>
      <c r="AC14" s="1" t="str">
        <f>IFERROR(SMALL($AB$2:$AB$55,ROWS($G$10:AB22)),"")</f>
        <v/>
      </c>
      <c r="AD14" s="1">
        <f>ROWS($A$2:Y14)</f>
        <v>13</v>
      </c>
      <c r="AE14" s="1" t="str">
        <f>IF(Schedule!$F$13=Courses!A15,Courses!AD14,"")</f>
        <v/>
      </c>
      <c r="AF14" s="1" t="str">
        <f>IFERROR(SMALL($AE$2:$AE$55,ROWS($G$10:AE22)),"")</f>
        <v/>
      </c>
      <c r="AG14" s="1">
        <f>ROWS($A$2:AB14)</f>
        <v>13</v>
      </c>
      <c r="AH14" s="1" t="str">
        <f>IF(Schedule!$H$13=Courses!A15,Courses!AG14,"")</f>
        <v/>
      </c>
      <c r="AI14" s="1" t="str">
        <f>IFERROR(SMALL($AH$2:$AH$55,ROWS($G$10:AH22)),"")</f>
        <v/>
      </c>
      <c r="AJ14" s="1">
        <f>ROWS($A$2:AE14)</f>
        <v>13</v>
      </c>
      <c r="AK14" s="1" t="str">
        <f>IF(Schedule!$J$13=Courses!A15,Courses!AJ14,"")</f>
        <v/>
      </c>
      <c r="AL14" s="1" t="str">
        <f>IFERROR(SMALL($AK$2:$AK$55,ROWS($G$10:AK22)),"")</f>
        <v/>
      </c>
      <c r="AM14" s="1">
        <f>ROWS($A$2:AH14)</f>
        <v>13</v>
      </c>
      <c r="AN14" s="1" t="str">
        <f>IF(Schedule!$L$13=Courses!A15,Courses!AM14,"")</f>
        <v/>
      </c>
      <c r="AO14" s="1" t="str">
        <f>IFERROR(SMALL($AN$2:$AN$55,ROWS($G$10:AN22)),"")</f>
        <v/>
      </c>
    </row>
    <row r="15" spans="1:41" s="108" customFormat="1" x14ac:dyDescent="0.25">
      <c r="A15" s="147"/>
      <c r="B15" s="29" t="s">
        <v>126</v>
      </c>
      <c r="C15" s="97"/>
      <c r="D15" s="24">
        <v>3</v>
      </c>
      <c r="E15" s="39"/>
      <c r="F15" s="108">
        <f>ROWS($A$3:A16)</f>
        <v>14</v>
      </c>
      <c r="G15" s="108" t="str">
        <f>IF(Schedule!$B$1=Courses!A16,Courses!F15,"")</f>
        <v/>
      </c>
      <c r="H15" s="108" t="str">
        <f>IFERROR(SMALL($G$2:$G$55,ROWS($G$10:G23)),"")</f>
        <v/>
      </c>
      <c r="I15" s="108">
        <f>ROWS($A$3:D16)</f>
        <v>14</v>
      </c>
      <c r="J15" s="108" t="str">
        <f>IF(Schedule!$D$1=Courses!A16,Courses!I15,"")</f>
        <v/>
      </c>
      <c r="K15" s="108" t="str">
        <f>IFERROR(SMALL($J$2:$J$55,ROWS($G$10:J23)),"")</f>
        <v/>
      </c>
      <c r="L15" s="108">
        <f>ROWS($A$2:G15)</f>
        <v>14</v>
      </c>
      <c r="M15" s="108" t="str">
        <f>IF(Schedule!$F$1=Courses!A16,Courses!L15,"")</f>
        <v/>
      </c>
      <c r="N15" s="108" t="str">
        <f>IFERROR(SMALL($M$2:$M$55,ROWS($G$10:M23)),"")</f>
        <v/>
      </c>
      <c r="O15" s="108">
        <f>ROWS($A$2:J15)</f>
        <v>14</v>
      </c>
      <c r="P15" s="108" t="str">
        <f>IF(Schedule!$H$1=Courses!A16,Courses!O15,"")</f>
        <v/>
      </c>
      <c r="Q15" s="108" t="str">
        <f>IFERROR(SMALL($P$2:$P$55,ROWS($G$10:P23)),"")</f>
        <v/>
      </c>
      <c r="R15" s="108">
        <f>ROWS($A$2:M15)</f>
        <v>14</v>
      </c>
      <c r="S15" s="108" t="str">
        <f>IF(Schedule!$J$1=Courses!A16,Courses!R15,"")</f>
        <v/>
      </c>
      <c r="T15" s="108" t="str">
        <f>IFERROR(SMALL($S$2:$S$55,ROWS($G$10:S23)),"")</f>
        <v/>
      </c>
      <c r="U15" s="108">
        <f>ROWS($A$2:P15)</f>
        <v>14</v>
      </c>
      <c r="V15" s="108" t="str">
        <f>IF(Schedule!$L$1=Courses!A16,Courses!U15,"")</f>
        <v/>
      </c>
      <c r="W15" s="108" t="str">
        <f>IFERROR(SMALL($V$2:$V$55,ROWS($G$10:V23)),"")</f>
        <v/>
      </c>
      <c r="X15" s="108">
        <f>ROWS($A$2:S15)</f>
        <v>14</v>
      </c>
      <c r="Y15" s="108" t="str">
        <f>IF(Schedule!$B$13=Courses!A16,Courses!X15,"")</f>
        <v/>
      </c>
      <c r="Z15" s="108" t="str">
        <f>IFERROR(SMALL($Y$2:$Y$55,ROWS($G$10:Y23)),"")</f>
        <v/>
      </c>
      <c r="AA15" s="108">
        <f>ROWS($A$2:V15)</f>
        <v>14</v>
      </c>
      <c r="AB15" s="108" t="str">
        <f>IF(Schedule!$D$13=Courses!A16,Courses!AA15,"")</f>
        <v/>
      </c>
      <c r="AC15" s="108" t="str">
        <f>IFERROR(SMALL($AB$2:$AB$55,ROWS($G$10:AB23)),"")</f>
        <v/>
      </c>
      <c r="AD15" s="108">
        <f>ROWS($A$2:Y15)</f>
        <v>14</v>
      </c>
      <c r="AE15" s="108" t="str">
        <f>IF(Schedule!$F$13=Courses!A16,Courses!AD15,"")</f>
        <v/>
      </c>
      <c r="AF15" s="108" t="str">
        <f>IFERROR(SMALL($AE$2:$AE$55,ROWS($G$10:AE23)),"")</f>
        <v/>
      </c>
      <c r="AG15" s="108">
        <f>ROWS($A$2:AB15)</f>
        <v>14</v>
      </c>
      <c r="AH15" s="108" t="str">
        <f>IF(Schedule!$H$13=Courses!A16,Courses!AG15,"")</f>
        <v/>
      </c>
      <c r="AI15" s="108" t="str">
        <f>IFERROR(SMALL($AH$2:$AH$55,ROWS($G$10:AH23)),"")</f>
        <v/>
      </c>
      <c r="AJ15" s="108">
        <f>ROWS($A$2:AE15)</f>
        <v>14</v>
      </c>
      <c r="AK15" s="108" t="str">
        <f>IF(Schedule!$J$13=Courses!A16,Courses!AJ15,"")</f>
        <v/>
      </c>
      <c r="AL15" s="108" t="str">
        <f>IFERROR(SMALL($AK$2:$AK$55,ROWS($G$10:AK23)),"")</f>
        <v/>
      </c>
      <c r="AM15" s="108">
        <f>ROWS($A$2:AH15)</f>
        <v>14</v>
      </c>
      <c r="AN15" s="108" t="str">
        <f>IF(Schedule!$L$13=Courses!A16,Courses!AM15,"")</f>
        <v/>
      </c>
      <c r="AO15" s="108" t="str">
        <f>IFERROR(SMALL($AN$2:$AN$55,ROWS($G$10:AN23)),"")</f>
        <v/>
      </c>
    </row>
    <row r="16" spans="1:41" s="150" customFormat="1" x14ac:dyDescent="0.25">
      <c r="A16" s="149"/>
      <c r="B16" s="23" t="s">
        <v>25</v>
      </c>
      <c r="C16" s="37"/>
      <c r="D16" s="24">
        <v>3</v>
      </c>
      <c r="E16" s="148"/>
      <c r="F16" s="150">
        <f>ROWS($A$3:A17)</f>
        <v>15</v>
      </c>
      <c r="G16" s="150" t="str">
        <f>IF(Schedule!$B$1=Courses!A17,Courses!F16,"")</f>
        <v/>
      </c>
      <c r="H16" s="150" t="str">
        <f>IFERROR(SMALL($G$2:$G$55,ROWS($G$10:G24)),"")</f>
        <v/>
      </c>
      <c r="I16" s="150">
        <f>ROWS($A$3:D17)</f>
        <v>15</v>
      </c>
      <c r="J16" s="150" t="str">
        <f>IF(Schedule!$D$1=Courses!A17,Courses!I16,"")</f>
        <v/>
      </c>
      <c r="K16" s="150" t="str">
        <f>IFERROR(SMALL($J$2:$J$55,ROWS($G$10:J24)),"")</f>
        <v/>
      </c>
      <c r="L16" s="150">
        <f>ROWS($A$2:G16)</f>
        <v>15</v>
      </c>
      <c r="M16" s="150" t="str">
        <f>IF(Schedule!$F$1=Courses!A17,Courses!L16,"")</f>
        <v/>
      </c>
      <c r="N16" s="150" t="str">
        <f>IFERROR(SMALL($M$2:$M$55,ROWS($G$10:M24)),"")</f>
        <v/>
      </c>
      <c r="O16" s="150">
        <f>ROWS($A$2:J16)</f>
        <v>15</v>
      </c>
      <c r="P16" s="150" t="str">
        <f>IF(Schedule!$H$1=Courses!A17,Courses!O16,"")</f>
        <v/>
      </c>
      <c r="Q16" s="150" t="str">
        <f>IFERROR(SMALL($P$2:$P$55,ROWS($G$10:P24)),"")</f>
        <v/>
      </c>
      <c r="R16" s="150">
        <f>ROWS($A$2:M16)</f>
        <v>15</v>
      </c>
      <c r="S16" s="150" t="str">
        <f>IF(Schedule!$J$1=Courses!A17,Courses!R16,"")</f>
        <v/>
      </c>
      <c r="T16" s="150" t="str">
        <f>IFERROR(SMALL($S$2:$S$55,ROWS($G$10:S24)),"")</f>
        <v/>
      </c>
      <c r="U16" s="150">
        <f>ROWS($A$2:P16)</f>
        <v>15</v>
      </c>
      <c r="V16" s="150" t="str">
        <f>IF(Schedule!$L$1=Courses!A17,Courses!U16,"")</f>
        <v/>
      </c>
      <c r="W16" s="150" t="str">
        <f>IFERROR(SMALL($V$2:$V$55,ROWS($G$10:V24)),"")</f>
        <v/>
      </c>
      <c r="X16" s="150">
        <f>ROWS($A$2:S16)</f>
        <v>15</v>
      </c>
      <c r="Y16" s="150" t="str">
        <f>IF(Schedule!$B$13=Courses!A17,Courses!X16,"")</f>
        <v/>
      </c>
      <c r="Z16" s="150" t="str">
        <f>IFERROR(SMALL($Y$2:$Y$55,ROWS($G$10:Y24)),"")</f>
        <v/>
      </c>
      <c r="AA16" s="150">
        <f>ROWS($A$2:V16)</f>
        <v>15</v>
      </c>
      <c r="AB16" s="150" t="str">
        <f>IF(Schedule!$D$13=Courses!A17,Courses!AA16,"")</f>
        <v/>
      </c>
      <c r="AC16" s="150" t="str">
        <f>IFERROR(SMALL($AB$2:$AB$55,ROWS($G$10:AB24)),"")</f>
        <v/>
      </c>
      <c r="AD16" s="150">
        <f>ROWS($A$2:Y16)</f>
        <v>15</v>
      </c>
      <c r="AE16" s="150" t="str">
        <f>IF(Schedule!$F$13=Courses!A17,Courses!AD16,"")</f>
        <v/>
      </c>
      <c r="AF16" s="150" t="str">
        <f>IFERROR(SMALL($AE$2:$AE$55,ROWS($G$10:AE24)),"")</f>
        <v/>
      </c>
      <c r="AG16" s="150">
        <f>ROWS($A$2:AB16)</f>
        <v>15</v>
      </c>
      <c r="AH16" s="150" t="str">
        <f>IF(Schedule!$H$13=Courses!A17,Courses!AG16,"")</f>
        <v/>
      </c>
      <c r="AI16" s="150" t="str">
        <f>IFERROR(SMALL($AH$2:$AH$55,ROWS($G$10:AH24)),"")</f>
        <v/>
      </c>
      <c r="AJ16" s="150">
        <f>ROWS($A$2:AE16)</f>
        <v>15</v>
      </c>
      <c r="AK16" s="150" t="str">
        <f>IF(Schedule!$J$13=Courses!A17,Courses!AJ16,"")</f>
        <v/>
      </c>
      <c r="AL16" s="150" t="str">
        <f>IFERROR(SMALL($AK$2:$AK$55,ROWS($G$10:AK24)),"")</f>
        <v/>
      </c>
      <c r="AM16" s="150">
        <f>ROWS($A$2:AH16)</f>
        <v>15</v>
      </c>
      <c r="AN16" s="150" t="str">
        <f>IF(Schedule!$L$13=Courses!A17,Courses!AM16,"")</f>
        <v/>
      </c>
      <c r="AO16" s="150" t="str">
        <f>IFERROR(SMALL($AN$2:$AN$55,ROWS($G$10:AN24)),"")</f>
        <v/>
      </c>
    </row>
    <row r="17" spans="1:41" x14ac:dyDescent="0.25">
      <c r="A17" s="146"/>
      <c r="B17" s="114" t="s">
        <v>80</v>
      </c>
      <c r="C17" s="97"/>
      <c r="D17" s="24">
        <v>3</v>
      </c>
      <c r="E17" s="39"/>
      <c r="F17" s="1">
        <f>ROWS($A$3:A18)</f>
        <v>16</v>
      </c>
      <c r="G17" s="1" t="str">
        <f>IF(Schedule!$B$1=Courses!A18,Courses!F17,"")</f>
        <v/>
      </c>
      <c r="H17" s="1" t="str">
        <f>IFERROR(SMALL($G$2:$G$55,ROWS($G$10:G25)),"")</f>
        <v/>
      </c>
      <c r="I17" s="1">
        <f>ROWS($A$3:D18)</f>
        <v>16</v>
      </c>
      <c r="J17" s="1" t="str">
        <f>IF(Schedule!$D$1=Courses!A18,Courses!I17,"")</f>
        <v/>
      </c>
      <c r="K17" s="1" t="str">
        <f>IFERROR(SMALL($J$2:$J$55,ROWS($G$10:J25)),"")</f>
        <v/>
      </c>
      <c r="L17" s="1">
        <f>ROWS($A$2:G17)</f>
        <v>16</v>
      </c>
      <c r="M17" s="1" t="str">
        <f>IF(Schedule!$F$1=Courses!A18,Courses!L17,"")</f>
        <v/>
      </c>
      <c r="N17" s="1" t="str">
        <f>IFERROR(SMALL($M$2:$M$55,ROWS($G$10:M25)),"")</f>
        <v/>
      </c>
      <c r="O17" s="1">
        <f>ROWS($A$2:J17)</f>
        <v>16</v>
      </c>
      <c r="P17" s="1" t="str">
        <f>IF(Schedule!$H$1=Courses!A18,Courses!O17,"")</f>
        <v/>
      </c>
      <c r="Q17" s="1" t="str">
        <f>IFERROR(SMALL($P$2:$P$55,ROWS($G$10:P25)),"")</f>
        <v/>
      </c>
      <c r="R17" s="1">
        <f>ROWS($A$2:M17)</f>
        <v>16</v>
      </c>
      <c r="S17" s="1" t="str">
        <f>IF(Schedule!$J$1=Courses!A18,Courses!R17,"")</f>
        <v/>
      </c>
      <c r="T17" s="1" t="str">
        <f>IFERROR(SMALL($S$2:$S$55,ROWS($G$10:S25)),"")</f>
        <v/>
      </c>
      <c r="U17" s="1">
        <f>ROWS($A$2:P17)</f>
        <v>16</v>
      </c>
      <c r="V17" s="1" t="str">
        <f>IF(Schedule!$L$1=Courses!A18,Courses!U17,"")</f>
        <v/>
      </c>
      <c r="W17" s="1" t="str">
        <f>IFERROR(SMALL($V$2:$V$55,ROWS($G$10:V25)),"")</f>
        <v/>
      </c>
      <c r="X17" s="1">
        <f>ROWS($A$2:S17)</f>
        <v>16</v>
      </c>
      <c r="Y17" s="1" t="str">
        <f>IF(Schedule!$B$13=Courses!A18,Courses!X17,"")</f>
        <v/>
      </c>
      <c r="Z17" s="1" t="str">
        <f>IFERROR(SMALL($Y$2:$Y$55,ROWS($G$10:Y25)),"")</f>
        <v/>
      </c>
      <c r="AA17" s="1">
        <f>ROWS($A$2:V17)</f>
        <v>16</v>
      </c>
      <c r="AB17" s="1" t="str">
        <f>IF(Schedule!$D$13=Courses!A18,Courses!AA17,"")</f>
        <v/>
      </c>
      <c r="AC17" s="1" t="str">
        <f>IFERROR(SMALL($AB$2:$AB$55,ROWS($G$10:AB25)),"")</f>
        <v/>
      </c>
      <c r="AD17" s="1">
        <f>ROWS($A$2:Y17)</f>
        <v>16</v>
      </c>
      <c r="AE17" s="1" t="str">
        <f>IF(Schedule!$F$13=Courses!A18,Courses!AD17,"")</f>
        <v/>
      </c>
      <c r="AF17" s="1" t="str">
        <f>IFERROR(SMALL($AE$2:$AE$55,ROWS($G$10:AE25)),"")</f>
        <v/>
      </c>
      <c r="AG17" s="1">
        <f>ROWS($A$2:AB17)</f>
        <v>16</v>
      </c>
      <c r="AH17" s="1" t="str">
        <f>IF(Schedule!$H$13=Courses!A18,Courses!AG17,"")</f>
        <v/>
      </c>
      <c r="AI17" s="1" t="str">
        <f>IFERROR(SMALL($AH$2:$AH$55,ROWS($G$10:AH25)),"")</f>
        <v/>
      </c>
      <c r="AJ17" s="1">
        <f>ROWS($A$2:AE17)</f>
        <v>16</v>
      </c>
      <c r="AK17" s="1" t="str">
        <f>IF(Schedule!$J$13=Courses!A18,Courses!AJ17,"")</f>
        <v/>
      </c>
      <c r="AL17" s="1" t="str">
        <f>IFERROR(SMALL($AK$2:$AK$55,ROWS($G$10:AK25)),"")</f>
        <v/>
      </c>
      <c r="AM17" s="1">
        <f>ROWS($A$2:AH17)</f>
        <v>16</v>
      </c>
      <c r="AN17" s="1" t="str">
        <f>IF(Schedule!$L$13=Courses!A18,Courses!AM17,"")</f>
        <v/>
      </c>
      <c r="AO17" s="1" t="str">
        <f>IFERROR(SMALL($AN$2:$AN$55,ROWS($G$10:AN25)),"")</f>
        <v/>
      </c>
    </row>
    <row r="18" spans="1:41" s="108" customFormat="1" x14ac:dyDescent="0.25">
      <c r="A18" s="147"/>
      <c r="B18" s="151" t="s">
        <v>113</v>
      </c>
      <c r="C18" s="37"/>
      <c r="D18" s="24">
        <v>3</v>
      </c>
      <c r="E18" s="38" t="s">
        <v>5</v>
      </c>
      <c r="F18" s="108">
        <f>ROWS($A$3:A19)</f>
        <v>17</v>
      </c>
      <c r="G18" s="108" t="str">
        <f>IF(Schedule!$B$1=Courses!A19,Courses!F18,"")</f>
        <v/>
      </c>
      <c r="H18" s="108" t="str">
        <f>IFERROR(SMALL($G$2:$G$55,ROWS($G$10:G26)),"")</f>
        <v/>
      </c>
      <c r="I18" s="108">
        <f>ROWS($A$3:D19)</f>
        <v>17</v>
      </c>
      <c r="J18" s="108" t="str">
        <f>IF(Schedule!$D$1=Courses!A19,Courses!I18,"")</f>
        <v/>
      </c>
      <c r="K18" s="108" t="str">
        <f>IFERROR(SMALL($J$2:$J$55,ROWS($G$10:J26)),"")</f>
        <v/>
      </c>
      <c r="L18" s="108">
        <f>ROWS($A$2:G18)</f>
        <v>17</v>
      </c>
      <c r="M18" s="108" t="str">
        <f>IF(Schedule!$F$1=Courses!A19,Courses!L18,"")</f>
        <v/>
      </c>
      <c r="N18" s="108" t="str">
        <f>IFERROR(SMALL($M$2:$M$55,ROWS($G$10:M26)),"")</f>
        <v/>
      </c>
      <c r="O18" s="108">
        <f>ROWS($A$2:J18)</f>
        <v>17</v>
      </c>
      <c r="P18" s="108" t="str">
        <f>IF(Schedule!$H$1=Courses!A19,Courses!O18,"")</f>
        <v/>
      </c>
      <c r="Q18" s="108" t="str">
        <f>IFERROR(SMALL($P$2:$P$55,ROWS($G$10:P26)),"")</f>
        <v/>
      </c>
      <c r="R18" s="108">
        <f>ROWS($A$2:M18)</f>
        <v>17</v>
      </c>
      <c r="S18" s="108" t="str">
        <f>IF(Schedule!$J$1=Courses!A19,Courses!R18,"")</f>
        <v/>
      </c>
      <c r="T18" s="108" t="str">
        <f>IFERROR(SMALL($S$2:$S$55,ROWS($G$10:S26)),"")</f>
        <v/>
      </c>
      <c r="U18" s="108">
        <f>ROWS($A$2:P18)</f>
        <v>17</v>
      </c>
      <c r="V18" s="108" t="str">
        <f>IF(Schedule!$L$1=Courses!A19,Courses!U18,"")</f>
        <v/>
      </c>
      <c r="W18" s="108" t="str">
        <f>IFERROR(SMALL($V$2:$V$55,ROWS($G$10:V26)),"")</f>
        <v/>
      </c>
      <c r="X18" s="108">
        <f>ROWS($A$2:S18)</f>
        <v>17</v>
      </c>
      <c r="Y18" s="108" t="str">
        <f>IF(Schedule!$B$13=Courses!A19,Courses!X18,"")</f>
        <v/>
      </c>
      <c r="Z18" s="108" t="str">
        <f>IFERROR(SMALL($Y$2:$Y$55,ROWS($G$10:Y26)),"")</f>
        <v/>
      </c>
      <c r="AA18" s="108">
        <f>ROWS($A$2:V18)</f>
        <v>17</v>
      </c>
      <c r="AB18" s="108" t="str">
        <f>IF(Schedule!$D$13=Courses!A19,Courses!AA18,"")</f>
        <v/>
      </c>
      <c r="AC18" s="108" t="str">
        <f>IFERROR(SMALL($AB$2:$AB$55,ROWS($G$10:AB26)),"")</f>
        <v/>
      </c>
      <c r="AD18" s="108">
        <f>ROWS($A$2:Y18)</f>
        <v>17</v>
      </c>
      <c r="AE18" s="108" t="str">
        <f>IF(Schedule!$F$13=Courses!A19,Courses!AD18,"")</f>
        <v/>
      </c>
      <c r="AF18" s="108" t="str">
        <f>IFERROR(SMALL($AE$2:$AE$55,ROWS($G$10:AE26)),"")</f>
        <v/>
      </c>
      <c r="AG18" s="108">
        <f>ROWS($A$2:AB18)</f>
        <v>17</v>
      </c>
      <c r="AH18" s="108" t="str">
        <f>IF(Schedule!$H$13=Courses!A19,Courses!AG18,"")</f>
        <v/>
      </c>
      <c r="AI18" s="108" t="str">
        <f>IFERROR(SMALL($AH$2:$AH$55,ROWS($G$10:AH26)),"")</f>
        <v/>
      </c>
      <c r="AJ18" s="108">
        <f>ROWS($A$2:AE18)</f>
        <v>17</v>
      </c>
      <c r="AK18" s="108" t="str">
        <f>IF(Schedule!$J$13=Courses!A19,Courses!AJ18,"")</f>
        <v/>
      </c>
      <c r="AL18" s="108" t="str">
        <f>IFERROR(SMALL($AK$2:$AK$55,ROWS($G$10:AK26)),"")</f>
        <v/>
      </c>
      <c r="AM18" s="108">
        <f>ROWS($A$2:AH18)</f>
        <v>17</v>
      </c>
      <c r="AN18" s="108" t="str">
        <f>IF(Schedule!$L$13=Courses!A19,Courses!AM18,"")</f>
        <v/>
      </c>
      <c r="AO18" s="108" t="str">
        <f>IFERROR(SMALL($AN$2:$AN$55,ROWS($G$10:AN26)),"")</f>
        <v/>
      </c>
    </row>
    <row r="19" spans="1:41" x14ac:dyDescent="0.25">
      <c r="A19" s="146"/>
      <c r="B19" s="23" t="s">
        <v>114</v>
      </c>
      <c r="C19" s="37"/>
      <c r="D19" s="24">
        <v>3</v>
      </c>
      <c r="E19" s="38" t="s">
        <v>5</v>
      </c>
      <c r="F19" s="1">
        <f>ROWS($A$3:A20)</f>
        <v>18</v>
      </c>
      <c r="G19" s="1" t="str">
        <f>IF(Schedule!$B$1=Courses!A20,Courses!F19,"")</f>
        <v/>
      </c>
      <c r="H19" s="1" t="str">
        <f>IFERROR(SMALL($G$2:$G$55,ROWS($G$10:G27)),"")</f>
        <v/>
      </c>
      <c r="I19" s="1">
        <f>ROWS($A$3:D20)</f>
        <v>18</v>
      </c>
      <c r="J19" s="1" t="str">
        <f>IF(Schedule!$D$1=Courses!A20,Courses!I19,"")</f>
        <v/>
      </c>
      <c r="K19" s="1" t="str">
        <f>IFERROR(SMALL($J$2:$J$55,ROWS($G$10:J27)),"")</f>
        <v/>
      </c>
      <c r="L19" s="1">
        <f>ROWS($A$2:G19)</f>
        <v>18</v>
      </c>
      <c r="M19" s="1" t="str">
        <f>IF(Schedule!$F$1=Courses!A20,Courses!L19,"")</f>
        <v/>
      </c>
      <c r="N19" s="1" t="str">
        <f>IFERROR(SMALL($M$2:$M$55,ROWS($G$10:M27)),"")</f>
        <v/>
      </c>
      <c r="O19" s="1">
        <f>ROWS($A$2:J19)</f>
        <v>18</v>
      </c>
      <c r="P19" s="1" t="str">
        <f>IF(Schedule!$H$1=Courses!A20,Courses!O19,"")</f>
        <v/>
      </c>
      <c r="Q19" s="1" t="str">
        <f>IFERROR(SMALL($P$2:$P$55,ROWS($G$10:P27)),"")</f>
        <v/>
      </c>
      <c r="R19" s="1">
        <f>ROWS($A$2:M19)</f>
        <v>18</v>
      </c>
      <c r="S19" s="1" t="str">
        <f>IF(Schedule!$J$1=Courses!A20,Courses!R19,"")</f>
        <v/>
      </c>
      <c r="T19" s="1" t="str">
        <f>IFERROR(SMALL($S$2:$S$55,ROWS($G$10:S27)),"")</f>
        <v/>
      </c>
      <c r="U19" s="1">
        <f>ROWS($A$2:P19)</f>
        <v>18</v>
      </c>
      <c r="V19" s="1" t="str">
        <f>IF(Schedule!$L$1=Courses!A20,Courses!U19,"")</f>
        <v/>
      </c>
      <c r="W19" s="1" t="str">
        <f>IFERROR(SMALL($V$2:$V$55,ROWS($G$10:V27)),"")</f>
        <v/>
      </c>
      <c r="X19" s="1">
        <f>ROWS($A$2:S19)</f>
        <v>18</v>
      </c>
      <c r="Y19" s="1" t="str">
        <f>IF(Schedule!$B$13=Courses!A20,Courses!X19,"")</f>
        <v/>
      </c>
      <c r="Z19" s="1" t="str">
        <f>IFERROR(SMALL($Y$2:$Y$55,ROWS($G$10:Y27)),"")</f>
        <v/>
      </c>
      <c r="AA19" s="1">
        <f>ROWS($A$2:V19)</f>
        <v>18</v>
      </c>
      <c r="AB19" s="1" t="str">
        <f>IF(Schedule!$D$13=Courses!A20,Courses!AA19,"")</f>
        <v/>
      </c>
      <c r="AC19" s="1" t="str">
        <f>IFERROR(SMALL($AB$2:$AB$55,ROWS($G$10:AB27)),"")</f>
        <v/>
      </c>
      <c r="AD19" s="1">
        <f>ROWS($A$2:Y19)</f>
        <v>18</v>
      </c>
      <c r="AE19" s="1" t="str">
        <f>IF(Schedule!$F$13=Courses!A20,Courses!AD19,"")</f>
        <v/>
      </c>
      <c r="AF19" s="1" t="str">
        <f>IFERROR(SMALL($AE$2:$AE$55,ROWS($G$10:AE27)),"")</f>
        <v/>
      </c>
      <c r="AG19" s="1">
        <f>ROWS($A$2:AB19)</f>
        <v>18</v>
      </c>
      <c r="AH19" s="1" t="str">
        <f>IF(Schedule!$H$13=Courses!A20,Courses!AG19,"")</f>
        <v/>
      </c>
      <c r="AI19" s="1" t="str">
        <f>IFERROR(SMALL($AH$2:$AH$55,ROWS($G$10:AH27)),"")</f>
        <v/>
      </c>
      <c r="AJ19" s="1">
        <f>ROWS($A$2:AE19)</f>
        <v>18</v>
      </c>
      <c r="AK19" s="1" t="str">
        <f>IF(Schedule!$J$13=Courses!A20,Courses!AJ19,"")</f>
        <v/>
      </c>
      <c r="AL19" s="1" t="str">
        <f>IFERROR(SMALL($AK$2:$AK$55,ROWS($G$10:AK27)),"")</f>
        <v/>
      </c>
      <c r="AM19" s="1">
        <f>ROWS($A$2:AH19)</f>
        <v>18</v>
      </c>
      <c r="AN19" s="1" t="str">
        <f>IF(Schedule!$L$13=Courses!A20,Courses!AM19,"")</f>
        <v/>
      </c>
      <c r="AO19" s="1" t="str">
        <f>IFERROR(SMALL($AN$2:$AN$55,ROWS($G$10:AN27)),"")</f>
        <v/>
      </c>
    </row>
    <row r="20" spans="1:41" x14ac:dyDescent="0.25">
      <c r="A20" s="146"/>
      <c r="B20" s="29" t="s">
        <v>407</v>
      </c>
      <c r="C20" s="97" t="s">
        <v>409</v>
      </c>
      <c r="D20" s="27">
        <v>4</v>
      </c>
      <c r="E20" s="38" t="s">
        <v>116</v>
      </c>
      <c r="F20" s="1">
        <f>ROWS($A$3:A21)</f>
        <v>19</v>
      </c>
      <c r="G20" s="1" t="str">
        <f>IF(Schedule!$B$1=Courses!A21,Courses!F20,"")</f>
        <v/>
      </c>
      <c r="H20" s="1" t="str">
        <f>IFERROR(SMALL($G$2:$G$55,ROWS($G$10:G28)),"")</f>
        <v/>
      </c>
      <c r="I20" s="1">
        <f>ROWS($A$3:D21)</f>
        <v>19</v>
      </c>
      <c r="J20" s="1" t="str">
        <f>IF(Schedule!$D$1=Courses!A21,Courses!I20,"")</f>
        <v/>
      </c>
      <c r="K20" s="1" t="str">
        <f>IFERROR(SMALL($J$2:$J$55,ROWS($G$10:J28)),"")</f>
        <v/>
      </c>
      <c r="L20" s="1">
        <f>ROWS($A$2:G20)</f>
        <v>19</v>
      </c>
      <c r="M20" s="1" t="str">
        <f>IF(Schedule!$F$1=Courses!A21,Courses!L20,"")</f>
        <v/>
      </c>
      <c r="N20" s="1" t="str">
        <f>IFERROR(SMALL($M$2:$M$55,ROWS($G$10:M28)),"")</f>
        <v/>
      </c>
      <c r="O20" s="1">
        <f>ROWS($A$2:J20)</f>
        <v>19</v>
      </c>
      <c r="P20" s="1" t="str">
        <f>IF(Schedule!$H$1=Courses!A21,Courses!O20,"")</f>
        <v/>
      </c>
      <c r="Q20" s="1" t="str">
        <f>IFERROR(SMALL($P$2:$P$55,ROWS($G$10:P28)),"")</f>
        <v/>
      </c>
      <c r="R20" s="1">
        <f>ROWS($A$2:M20)</f>
        <v>19</v>
      </c>
      <c r="S20" s="1" t="str">
        <f>IF(Schedule!$J$1=Courses!A21,Courses!R20,"")</f>
        <v/>
      </c>
      <c r="T20" s="1" t="str">
        <f>IFERROR(SMALL($S$2:$S$55,ROWS($G$10:S28)),"")</f>
        <v/>
      </c>
      <c r="U20" s="1">
        <f>ROWS($A$2:P20)</f>
        <v>19</v>
      </c>
      <c r="V20" s="1" t="str">
        <f>IF(Schedule!$L$1=Courses!A21,Courses!U20,"")</f>
        <v/>
      </c>
      <c r="W20" s="1" t="str">
        <f>IFERROR(SMALL($V$2:$V$55,ROWS($G$10:V28)),"")</f>
        <v/>
      </c>
      <c r="X20" s="1">
        <f>ROWS($A$2:S20)</f>
        <v>19</v>
      </c>
      <c r="Y20" s="1" t="str">
        <f>IF(Schedule!$B$13=Courses!A21,Courses!X20,"")</f>
        <v/>
      </c>
      <c r="Z20" s="1" t="str">
        <f>IFERROR(SMALL($Y$2:$Y$55,ROWS($G$10:Y28)),"")</f>
        <v/>
      </c>
      <c r="AA20" s="1">
        <f>ROWS($A$2:V20)</f>
        <v>19</v>
      </c>
      <c r="AB20" s="1" t="str">
        <f>IF(Schedule!$D$13=Courses!A21,Courses!AA20,"")</f>
        <v/>
      </c>
      <c r="AC20" s="1" t="str">
        <f>IFERROR(SMALL($AB$2:$AB$55,ROWS($G$10:AB28)),"")</f>
        <v/>
      </c>
      <c r="AD20" s="1">
        <f>ROWS($A$2:Y20)</f>
        <v>19</v>
      </c>
      <c r="AE20" s="1" t="str">
        <f>IF(Schedule!$F$13=Courses!A21,Courses!AD20,"")</f>
        <v/>
      </c>
      <c r="AF20" s="1" t="str">
        <f>IFERROR(SMALL($AE$2:$AE$55,ROWS($G$10:AE28)),"")</f>
        <v/>
      </c>
      <c r="AG20" s="1">
        <f>ROWS($A$2:AB20)</f>
        <v>19</v>
      </c>
      <c r="AH20" s="1" t="str">
        <f>IF(Schedule!$H$13=Courses!A21,Courses!AG20,"")</f>
        <v/>
      </c>
      <c r="AI20" s="1" t="str">
        <f>IFERROR(SMALL($AH$2:$AH$55,ROWS($G$10:AH28)),"")</f>
        <v/>
      </c>
      <c r="AJ20" s="1">
        <f>ROWS($A$2:AE20)</f>
        <v>19</v>
      </c>
      <c r="AK20" s="1" t="str">
        <f>IF(Schedule!$J$13=Courses!A21,Courses!AJ20,"")</f>
        <v/>
      </c>
      <c r="AL20" s="1" t="str">
        <f>IFERROR(SMALL($AK$2:$AK$55,ROWS($G$10:AK28)),"")</f>
        <v/>
      </c>
      <c r="AM20" s="1">
        <f>ROWS($A$2:AH20)</f>
        <v>19</v>
      </c>
      <c r="AN20" s="1" t="str">
        <f>IF(Schedule!$L$13=Courses!A21,Courses!AM20,"")</f>
        <v/>
      </c>
      <c r="AO20" s="1" t="str">
        <f>IFERROR(SMALL($AN$2:$AN$55,ROWS($G$10:AN28)),"")</f>
        <v/>
      </c>
    </row>
    <row r="21" spans="1:41" x14ac:dyDescent="0.25">
      <c r="A21" s="146"/>
      <c r="B21" s="28" t="s">
        <v>12</v>
      </c>
      <c r="C21" s="41"/>
      <c r="D21" s="25">
        <v>4</v>
      </c>
      <c r="E21" s="38"/>
      <c r="F21" s="1">
        <f>ROWS($A$3:A22)</f>
        <v>20</v>
      </c>
      <c r="G21" s="1" t="str">
        <f>IF(Schedule!$B$1=Courses!A22,Courses!F21,"")</f>
        <v/>
      </c>
      <c r="H21" s="1" t="str">
        <f>IFERROR(SMALL($G$2:$G$55,ROWS($G$10:G29)),"")</f>
        <v/>
      </c>
      <c r="I21" s="1">
        <f>ROWS($A$3:D22)</f>
        <v>20</v>
      </c>
      <c r="J21" s="1" t="str">
        <f>IF(Schedule!$D$1=Courses!A22,Courses!I21,"")</f>
        <v/>
      </c>
      <c r="K21" s="1" t="str">
        <f>IFERROR(SMALL($J$2:$J$55,ROWS($G$10:J29)),"")</f>
        <v/>
      </c>
      <c r="L21" s="1">
        <f>ROWS($A$2:G21)</f>
        <v>20</v>
      </c>
      <c r="M21" s="1" t="str">
        <f>IF(Schedule!$F$1=Courses!A22,Courses!L21,"")</f>
        <v/>
      </c>
      <c r="N21" s="1" t="str">
        <f>IFERROR(SMALL($M$2:$M$55,ROWS($G$10:M29)),"")</f>
        <v/>
      </c>
      <c r="O21" s="1">
        <f>ROWS($A$2:J21)</f>
        <v>20</v>
      </c>
      <c r="P21" s="1" t="str">
        <f>IF(Schedule!$H$1=Courses!A22,Courses!O21,"")</f>
        <v/>
      </c>
      <c r="Q21" s="1" t="str">
        <f>IFERROR(SMALL($P$2:$P$55,ROWS($G$10:P29)),"")</f>
        <v/>
      </c>
      <c r="R21" s="1">
        <f>ROWS($A$2:M21)</f>
        <v>20</v>
      </c>
      <c r="S21" s="1" t="str">
        <f>IF(Schedule!$J$1=Courses!A22,Courses!R21,"")</f>
        <v/>
      </c>
      <c r="T21" s="1" t="str">
        <f>IFERROR(SMALL($S$2:$S$55,ROWS($G$10:S29)),"")</f>
        <v/>
      </c>
      <c r="U21" s="1">
        <f>ROWS($A$2:P21)</f>
        <v>20</v>
      </c>
      <c r="V21" s="1" t="str">
        <f>IF(Schedule!$L$1=Courses!A22,Courses!U21,"")</f>
        <v/>
      </c>
      <c r="W21" s="1" t="str">
        <f>IFERROR(SMALL($V$2:$V$55,ROWS($G$10:V29)),"")</f>
        <v/>
      </c>
      <c r="X21" s="1">
        <f>ROWS($A$2:S21)</f>
        <v>20</v>
      </c>
      <c r="Y21" s="1" t="str">
        <f>IF(Schedule!$B$13=Courses!A22,Courses!X21,"")</f>
        <v/>
      </c>
      <c r="Z21" s="1" t="str">
        <f>IFERROR(SMALL($Y$2:$Y$55,ROWS($G$10:Y29)),"")</f>
        <v/>
      </c>
      <c r="AA21" s="1">
        <f>ROWS($A$2:V21)</f>
        <v>20</v>
      </c>
      <c r="AB21" s="1" t="str">
        <f>IF(Schedule!$D$13=Courses!A22,Courses!AA21,"")</f>
        <v/>
      </c>
      <c r="AC21" s="1" t="str">
        <f>IFERROR(SMALL($AB$2:$AB$55,ROWS($G$10:AB29)),"")</f>
        <v/>
      </c>
      <c r="AD21" s="1">
        <f>ROWS($A$2:Y21)</f>
        <v>20</v>
      </c>
      <c r="AE21" s="1" t="str">
        <f>IF(Schedule!$F$13=Courses!A22,Courses!AD21,"")</f>
        <v/>
      </c>
      <c r="AF21" s="1" t="str">
        <f>IFERROR(SMALL($AE$2:$AE$55,ROWS($G$10:AE29)),"")</f>
        <v/>
      </c>
      <c r="AG21" s="1">
        <f>ROWS($A$2:AB21)</f>
        <v>20</v>
      </c>
      <c r="AH21" s="1" t="str">
        <f>IF(Schedule!$H$13=Courses!A22,Courses!AG21,"")</f>
        <v/>
      </c>
      <c r="AI21" s="1" t="str">
        <f>IFERROR(SMALL($AH$2:$AH$55,ROWS($G$10:AH29)),"")</f>
        <v/>
      </c>
      <c r="AJ21" s="1">
        <f>ROWS($A$2:AE21)</f>
        <v>20</v>
      </c>
      <c r="AK21" s="1" t="str">
        <f>IF(Schedule!$J$13=Courses!A22,Courses!AJ21,"")</f>
        <v/>
      </c>
      <c r="AL21" s="1" t="str">
        <f>IFERROR(SMALL($AK$2:$AK$55,ROWS($G$10:AK29)),"")</f>
        <v/>
      </c>
      <c r="AM21" s="1">
        <f>ROWS($A$2:AH21)</f>
        <v>20</v>
      </c>
      <c r="AN21" s="1" t="str">
        <f>IF(Schedule!$L$13=Courses!A22,Courses!AM21,"")</f>
        <v/>
      </c>
      <c r="AO21" s="1" t="str">
        <f>IFERROR(SMALL($AN$2:$AN$55,ROWS($G$10:AN29)),"")</f>
        <v/>
      </c>
    </row>
    <row r="22" spans="1:41" x14ac:dyDescent="0.25">
      <c r="A22" s="146"/>
      <c r="B22" s="28" t="s">
        <v>12</v>
      </c>
      <c r="C22" s="41"/>
      <c r="D22" s="24">
        <v>4</v>
      </c>
      <c r="E22" s="38"/>
      <c r="F22" s="1">
        <f>ROWS($A$3:A23)</f>
        <v>21</v>
      </c>
      <c r="G22" s="1" t="str">
        <f>IF(Schedule!$B$1=Courses!A23,Courses!F22,"")</f>
        <v/>
      </c>
      <c r="H22" s="1" t="str">
        <f>IFERROR(SMALL($G$2:$G$55,ROWS($G$10:G30)),"")</f>
        <v/>
      </c>
      <c r="I22" s="1">
        <f>ROWS($A$3:D23)</f>
        <v>21</v>
      </c>
      <c r="J22" s="1" t="str">
        <f>IF(Schedule!$D$1=Courses!A23,Courses!I22,"")</f>
        <v/>
      </c>
      <c r="K22" s="1" t="str">
        <f>IFERROR(SMALL($J$2:$J$55,ROWS($G$10:J30)),"")</f>
        <v/>
      </c>
      <c r="L22" s="1">
        <f>ROWS($A$2:G22)</f>
        <v>21</v>
      </c>
      <c r="M22" s="1" t="str">
        <f>IF(Schedule!$F$1=Courses!A23,Courses!L22,"")</f>
        <v/>
      </c>
      <c r="N22" s="1" t="str">
        <f>IFERROR(SMALL($M$2:$M$55,ROWS($G$10:M30)),"")</f>
        <v/>
      </c>
      <c r="O22" s="1">
        <f>ROWS($A$2:J22)</f>
        <v>21</v>
      </c>
      <c r="P22" s="1" t="str">
        <f>IF(Schedule!$H$1=Courses!A23,Courses!O22,"")</f>
        <v/>
      </c>
      <c r="Q22" s="1" t="str">
        <f>IFERROR(SMALL($P$2:$P$55,ROWS($G$10:P30)),"")</f>
        <v/>
      </c>
      <c r="R22" s="1">
        <f>ROWS($A$2:M22)</f>
        <v>21</v>
      </c>
      <c r="S22" s="1" t="str">
        <f>IF(Schedule!$J$1=Courses!A23,Courses!R22,"")</f>
        <v/>
      </c>
      <c r="T22" s="1" t="str">
        <f>IFERROR(SMALL($S$2:$S$55,ROWS($G$10:S30)),"")</f>
        <v/>
      </c>
      <c r="U22" s="1">
        <f>ROWS($A$2:P22)</f>
        <v>21</v>
      </c>
      <c r="V22" s="1" t="str">
        <f>IF(Schedule!$L$1=Courses!A23,Courses!U22,"")</f>
        <v/>
      </c>
      <c r="W22" s="1" t="str">
        <f>IFERROR(SMALL($V$2:$V$55,ROWS($G$10:V30)),"")</f>
        <v/>
      </c>
      <c r="X22" s="1">
        <f>ROWS($A$2:S22)</f>
        <v>21</v>
      </c>
      <c r="Y22" s="1" t="str">
        <f>IF(Schedule!$B$13=Courses!A23,Courses!X22,"")</f>
        <v/>
      </c>
      <c r="Z22" s="1" t="str">
        <f>IFERROR(SMALL($Y$2:$Y$55,ROWS($G$10:Y30)),"")</f>
        <v/>
      </c>
      <c r="AA22" s="1">
        <f>ROWS($A$2:V22)</f>
        <v>21</v>
      </c>
      <c r="AB22" s="1" t="str">
        <f>IF(Schedule!$D$13=Courses!A23,Courses!AA22,"")</f>
        <v/>
      </c>
      <c r="AC22" s="1" t="str">
        <f>IFERROR(SMALL($AB$2:$AB$55,ROWS($G$10:AB30)),"")</f>
        <v/>
      </c>
      <c r="AD22" s="1">
        <f>ROWS($A$2:Y22)</f>
        <v>21</v>
      </c>
      <c r="AE22" s="1" t="str">
        <f>IF(Schedule!$F$13=Courses!A23,Courses!AD22,"")</f>
        <v/>
      </c>
      <c r="AF22" s="1" t="str">
        <f>IFERROR(SMALL($AE$2:$AE$55,ROWS($G$10:AE30)),"")</f>
        <v/>
      </c>
      <c r="AG22" s="1">
        <f>ROWS($A$2:AB22)</f>
        <v>21</v>
      </c>
      <c r="AH22" s="1" t="str">
        <f>IF(Schedule!$H$13=Courses!A23,Courses!AG22,"")</f>
        <v/>
      </c>
      <c r="AI22" s="1" t="str">
        <f>IFERROR(SMALL($AH$2:$AH$55,ROWS($G$10:AH30)),"")</f>
        <v/>
      </c>
      <c r="AJ22" s="1">
        <f>ROWS($A$2:AE22)</f>
        <v>21</v>
      </c>
      <c r="AK22" s="1" t="str">
        <f>IF(Schedule!$J$13=Courses!A23,Courses!AJ22,"")</f>
        <v/>
      </c>
      <c r="AL22" s="1" t="str">
        <f>IFERROR(SMALL($AK$2:$AK$55,ROWS($G$10:AK30)),"")</f>
        <v/>
      </c>
      <c r="AM22" s="1">
        <f>ROWS($A$2:AH22)</f>
        <v>21</v>
      </c>
      <c r="AN22" s="1" t="str">
        <f>IF(Schedule!$L$13=Courses!A23,Courses!AM22,"")</f>
        <v/>
      </c>
      <c r="AO22" s="1" t="str">
        <f>IFERROR(SMALL($AN$2:$AN$55,ROWS($G$10:AN30)),"")</f>
        <v/>
      </c>
    </row>
    <row r="23" spans="1:41" x14ac:dyDescent="0.25">
      <c r="A23" s="146"/>
      <c r="B23" s="23" t="s">
        <v>400</v>
      </c>
      <c r="C23" s="27"/>
      <c r="D23" s="27">
        <v>3</v>
      </c>
      <c r="E23" s="39"/>
      <c r="F23" s="1">
        <f>ROWS($A$3:A24)</f>
        <v>22</v>
      </c>
      <c r="G23" s="1" t="str">
        <f>IF(Schedule!$B$1=Courses!A24,Courses!F23,"")</f>
        <v/>
      </c>
      <c r="H23" s="1" t="str">
        <f>IFERROR(SMALL($G$2:$G$55,ROWS($G$10:G32)),"")</f>
        <v/>
      </c>
      <c r="I23" s="1">
        <f>ROWS($A$3:D24)</f>
        <v>22</v>
      </c>
      <c r="J23" s="1" t="str">
        <f>IF(Schedule!$D$1=Courses!A24,Courses!I23,"")</f>
        <v/>
      </c>
      <c r="K23" s="1" t="str">
        <f>IFERROR(SMALL($J$2:$J$55,ROWS($G$10:J32)),"")</f>
        <v/>
      </c>
      <c r="L23" s="1">
        <f>ROWS($A$2:G23)</f>
        <v>22</v>
      </c>
      <c r="M23" s="1" t="str">
        <f>IF(Schedule!$F$1=Courses!A24,Courses!L23,"")</f>
        <v/>
      </c>
      <c r="N23" s="1" t="str">
        <f>IFERROR(SMALL($M$2:$M$55,ROWS($G$10:M32)),"")</f>
        <v/>
      </c>
      <c r="O23" s="1">
        <f>ROWS($A$2:J23)</f>
        <v>22</v>
      </c>
      <c r="P23" s="1" t="str">
        <f>IF(Schedule!$H$1=Courses!A24,Courses!O23,"")</f>
        <v/>
      </c>
      <c r="Q23" s="1" t="str">
        <f>IFERROR(SMALL($P$2:$P$55,ROWS($G$10:P32)),"")</f>
        <v/>
      </c>
      <c r="R23" s="1">
        <f>ROWS($A$2:M23)</f>
        <v>22</v>
      </c>
      <c r="S23" s="1" t="str">
        <f>IF(Schedule!$J$1=Courses!A24,Courses!R23,"")</f>
        <v/>
      </c>
      <c r="T23" s="1" t="str">
        <f>IFERROR(SMALL($S$2:$S$55,ROWS($G$10:S32)),"")</f>
        <v/>
      </c>
      <c r="U23" s="1">
        <f>ROWS($A$2:P23)</f>
        <v>22</v>
      </c>
      <c r="V23" s="1" t="str">
        <f>IF(Schedule!$L$1=Courses!A24,Courses!U23,"")</f>
        <v/>
      </c>
      <c r="W23" s="1" t="str">
        <f>IFERROR(SMALL($V$2:$V$55,ROWS($G$10:V32)),"")</f>
        <v/>
      </c>
      <c r="X23" s="1">
        <f>ROWS($A$2:S23)</f>
        <v>22</v>
      </c>
      <c r="Y23" s="1" t="str">
        <f>IF(Schedule!$B$13=Courses!A24,Courses!X23,"")</f>
        <v/>
      </c>
      <c r="Z23" s="1" t="str">
        <f>IFERROR(SMALL($Y$2:$Y$55,ROWS($G$10:Y32)),"")</f>
        <v/>
      </c>
      <c r="AA23" s="1">
        <f>ROWS($A$2:V23)</f>
        <v>22</v>
      </c>
      <c r="AB23" s="1" t="str">
        <f>IF(Schedule!$D$13=Courses!A24,Courses!AA23,"")</f>
        <v/>
      </c>
      <c r="AC23" s="1" t="str">
        <f>IFERROR(SMALL($AB$2:$AB$55,ROWS($G$10:AB32)),"")</f>
        <v/>
      </c>
      <c r="AD23" s="1">
        <f>ROWS($A$2:Y23)</f>
        <v>22</v>
      </c>
      <c r="AE23" s="1" t="str">
        <f>IF(Schedule!$F$13=Courses!A24,Courses!AD23,"")</f>
        <v/>
      </c>
      <c r="AF23" s="1" t="str">
        <f>IFERROR(SMALL($AE$2:$AE$55,ROWS($G$10:AE32)),"")</f>
        <v/>
      </c>
      <c r="AG23" s="1">
        <f>ROWS($A$2:AB23)</f>
        <v>22</v>
      </c>
      <c r="AH23" s="1" t="str">
        <f>IF(Schedule!$H$13=Courses!A24,Courses!AG23,"")</f>
        <v/>
      </c>
      <c r="AI23" s="1" t="str">
        <f>IFERROR(SMALL($AH$2:$AH$55,ROWS($G$10:AH32)),"")</f>
        <v/>
      </c>
      <c r="AJ23" s="1">
        <f>ROWS($A$2:AE23)</f>
        <v>22</v>
      </c>
      <c r="AK23" s="1" t="str">
        <f>IF(Schedule!$J$13=Courses!A24,Courses!AJ23,"")</f>
        <v/>
      </c>
      <c r="AL23" s="1" t="str">
        <f>IFERROR(SMALL($AK$2:$AK$55,ROWS($G$10:AK32)),"")</f>
        <v/>
      </c>
      <c r="AM23" s="1">
        <f>ROWS($A$2:AH23)</f>
        <v>22</v>
      </c>
      <c r="AN23" s="1" t="str">
        <f>IF(Schedule!$L$13=Courses!A24,Courses!AM23,"")</f>
        <v/>
      </c>
      <c r="AO23" s="1" t="str">
        <f>IFERROR(SMALL($AN$2:$AN$55,ROWS($G$10:AN32)),"")</f>
        <v/>
      </c>
    </row>
    <row r="24" spans="1:41" s="108" customFormat="1" x14ac:dyDescent="0.25">
      <c r="A24" s="146"/>
      <c r="B24" s="23" t="s">
        <v>112</v>
      </c>
      <c r="C24" s="37"/>
      <c r="D24" s="25">
        <v>4</v>
      </c>
      <c r="E24" s="38" t="s">
        <v>401</v>
      </c>
      <c r="F24" s="108">
        <f>ROWS($A$3:A25)</f>
        <v>23</v>
      </c>
      <c r="G24" s="108" t="str">
        <f>IF(Schedule!$B$1=Courses!A25,Courses!F24,"")</f>
        <v/>
      </c>
      <c r="H24" s="108" t="str">
        <f>IFERROR(SMALL($G$2:$G$55,ROWS($G$10:G33)),"")</f>
        <v/>
      </c>
      <c r="I24" s="108">
        <f>ROWS($A$3:D25)</f>
        <v>23</v>
      </c>
      <c r="J24" s="108" t="str">
        <f>IF(Schedule!$D$1=Courses!A25,Courses!I24,"")</f>
        <v/>
      </c>
      <c r="K24" s="108" t="str">
        <f>IFERROR(SMALL($J$2:$J$55,ROWS($G$10:J33)),"")</f>
        <v/>
      </c>
      <c r="L24" s="108">
        <f>ROWS($A$2:G24)</f>
        <v>23</v>
      </c>
      <c r="M24" s="108" t="str">
        <f>IF(Schedule!$F$1=Courses!A25,Courses!L24,"")</f>
        <v/>
      </c>
      <c r="N24" s="108" t="str">
        <f>IFERROR(SMALL($M$2:$M$55,ROWS($G$10:M33)),"")</f>
        <v/>
      </c>
      <c r="O24" s="108">
        <f>ROWS($A$2:J24)</f>
        <v>23</v>
      </c>
      <c r="P24" s="108" t="str">
        <f>IF(Schedule!$H$1=Courses!A25,Courses!O24,"")</f>
        <v/>
      </c>
      <c r="Q24" s="108" t="str">
        <f>IFERROR(SMALL($P$2:$P$55,ROWS($G$10:P33)),"")</f>
        <v/>
      </c>
      <c r="R24" s="108">
        <f>ROWS($A$2:M24)</f>
        <v>23</v>
      </c>
      <c r="S24" s="108" t="str">
        <f>IF(Schedule!$J$1=Courses!A25,Courses!R24,"")</f>
        <v/>
      </c>
      <c r="T24" s="108" t="str">
        <f>IFERROR(SMALL($S$2:$S$55,ROWS($G$10:S33)),"")</f>
        <v/>
      </c>
      <c r="U24" s="108">
        <f>ROWS($A$2:P24)</f>
        <v>23</v>
      </c>
      <c r="V24" s="108" t="str">
        <f>IF(Schedule!$L$1=Courses!A25,Courses!U24,"")</f>
        <v/>
      </c>
      <c r="W24" s="108" t="str">
        <f>IFERROR(SMALL($V$2:$V$55,ROWS($G$10:V33)),"")</f>
        <v/>
      </c>
      <c r="X24" s="108">
        <f>ROWS($A$2:S24)</f>
        <v>23</v>
      </c>
      <c r="Y24" s="108" t="str">
        <f>IF(Schedule!$B$13=Courses!A25,Courses!X24,"")</f>
        <v/>
      </c>
      <c r="Z24" s="108" t="str">
        <f>IFERROR(SMALL($Y$2:$Y$55,ROWS($G$10:Y33)),"")</f>
        <v/>
      </c>
      <c r="AA24" s="108">
        <f>ROWS($A$2:V24)</f>
        <v>23</v>
      </c>
      <c r="AB24" s="108" t="str">
        <f>IF(Schedule!$D$13=Courses!A25,Courses!AA24,"")</f>
        <v/>
      </c>
      <c r="AC24" s="108" t="str">
        <f>IFERROR(SMALL($AB$2:$AB$55,ROWS($G$10:AB33)),"")</f>
        <v/>
      </c>
      <c r="AD24" s="108">
        <f>ROWS($A$2:Y24)</f>
        <v>23</v>
      </c>
      <c r="AE24" s="108" t="str">
        <f>IF(Schedule!$F$13=Courses!A25,Courses!AD24,"")</f>
        <v/>
      </c>
      <c r="AF24" s="108" t="str">
        <f>IFERROR(SMALL($AE$2:$AE$55,ROWS($G$10:AE33)),"")</f>
        <v/>
      </c>
      <c r="AG24" s="108">
        <f>ROWS($A$2:AB24)</f>
        <v>23</v>
      </c>
      <c r="AH24" s="108" t="str">
        <f>IF(Schedule!$H$13=Courses!A25,Courses!AG24,"")</f>
        <v/>
      </c>
      <c r="AI24" s="108" t="str">
        <f>IFERROR(SMALL($AH$2:$AH$55,ROWS($G$10:AH33)),"")</f>
        <v/>
      </c>
      <c r="AJ24" s="108">
        <f>ROWS($A$2:AE24)</f>
        <v>23</v>
      </c>
      <c r="AK24" s="108" t="str">
        <f>IF(Schedule!$J$13=Courses!A25,Courses!AJ24,"")</f>
        <v/>
      </c>
      <c r="AL24" s="108" t="str">
        <f>IFERROR(SMALL($AK$2:$AK$55,ROWS($G$10:AK33)),"")</f>
        <v/>
      </c>
      <c r="AM24" s="108">
        <f>ROWS($A$2:AH24)</f>
        <v>23</v>
      </c>
      <c r="AN24" s="108" t="str">
        <f>IF(Schedule!$L$13=Courses!A25,Courses!AM24,"")</f>
        <v/>
      </c>
      <c r="AO24" s="108" t="str">
        <f>IFERROR(SMALL($AN$2:$AN$55,ROWS($G$10:AN33)),"")</f>
        <v/>
      </c>
    </row>
    <row r="25" spans="1:41" s="108" customFormat="1" x14ac:dyDescent="0.25">
      <c r="A25" s="147"/>
      <c r="B25" s="23" t="s">
        <v>117</v>
      </c>
      <c r="C25" s="37"/>
      <c r="D25" s="24">
        <v>3</v>
      </c>
      <c r="E25" s="38" t="s">
        <v>310</v>
      </c>
      <c r="F25" s="108">
        <f>ROWS($A$3:A26)</f>
        <v>24</v>
      </c>
      <c r="G25" s="108" t="str">
        <f>IF(Schedule!$B$1=Courses!A26,Courses!F25,"")</f>
        <v/>
      </c>
      <c r="H25" s="108" t="str">
        <f>IFERROR(SMALL($G$2:$G$55,ROWS($G$10:G34)),"")</f>
        <v/>
      </c>
      <c r="I25" s="108">
        <f>ROWS($A$3:D26)</f>
        <v>24</v>
      </c>
      <c r="J25" s="108" t="str">
        <f>IF(Schedule!$D$1=Courses!A26,Courses!I25,"")</f>
        <v/>
      </c>
      <c r="K25" s="108" t="str">
        <f>IFERROR(SMALL($J$2:$J$55,ROWS($G$10:J34)),"")</f>
        <v/>
      </c>
      <c r="L25" s="108">
        <f>ROWS($A$2:G25)</f>
        <v>24</v>
      </c>
      <c r="M25" s="108" t="str">
        <f>IF(Schedule!$F$1=Courses!A26,Courses!L25,"")</f>
        <v/>
      </c>
      <c r="N25" s="108" t="str">
        <f>IFERROR(SMALL($M$2:$M$55,ROWS($G$10:M34)),"")</f>
        <v/>
      </c>
      <c r="O25" s="108">
        <f>ROWS($A$2:J25)</f>
        <v>24</v>
      </c>
      <c r="P25" s="108" t="str">
        <f>IF(Schedule!$H$1=Courses!A26,Courses!O25,"")</f>
        <v/>
      </c>
      <c r="Q25" s="108" t="str">
        <f>IFERROR(SMALL($P$2:$P$55,ROWS($G$10:P34)),"")</f>
        <v/>
      </c>
      <c r="R25" s="108">
        <f>ROWS($A$2:M25)</f>
        <v>24</v>
      </c>
      <c r="S25" s="108" t="str">
        <f>IF(Schedule!$J$1=Courses!A26,Courses!R25,"")</f>
        <v/>
      </c>
      <c r="T25" s="108" t="str">
        <f>IFERROR(SMALL($S$2:$S$55,ROWS($G$10:S34)),"")</f>
        <v/>
      </c>
      <c r="U25" s="108">
        <f>ROWS($A$2:P25)</f>
        <v>24</v>
      </c>
      <c r="V25" s="108" t="str">
        <f>IF(Schedule!$L$1=Courses!A26,Courses!U25,"")</f>
        <v/>
      </c>
      <c r="W25" s="108" t="str">
        <f>IFERROR(SMALL($V$2:$V$55,ROWS($G$10:V34)),"")</f>
        <v/>
      </c>
      <c r="X25" s="108">
        <f>ROWS($A$2:S25)</f>
        <v>24</v>
      </c>
      <c r="Y25" s="108" t="str">
        <f>IF(Schedule!$B$13=Courses!A26,Courses!X25,"")</f>
        <v/>
      </c>
      <c r="Z25" s="108" t="str">
        <f>IFERROR(SMALL($Y$2:$Y$55,ROWS($G$10:Y34)),"")</f>
        <v/>
      </c>
      <c r="AA25" s="108">
        <f>ROWS($A$2:V25)</f>
        <v>24</v>
      </c>
      <c r="AB25" s="108" t="str">
        <f>IF(Schedule!$D$13=Courses!A26,Courses!AA25,"")</f>
        <v/>
      </c>
      <c r="AC25" s="108" t="str">
        <f>IFERROR(SMALL($AB$2:$AB$55,ROWS($G$10:AB34)),"")</f>
        <v/>
      </c>
      <c r="AD25" s="108">
        <f>ROWS($A$2:Y25)</f>
        <v>24</v>
      </c>
      <c r="AE25" s="108" t="str">
        <f>IF(Schedule!$F$13=Courses!A26,Courses!AD25,"")</f>
        <v/>
      </c>
      <c r="AF25" s="108" t="str">
        <f>IFERROR(SMALL($AE$2:$AE$55,ROWS($G$10:AE34)),"")</f>
        <v/>
      </c>
      <c r="AG25" s="108">
        <f>ROWS($A$2:AB25)</f>
        <v>24</v>
      </c>
      <c r="AH25" s="108" t="str">
        <f>IF(Schedule!$H$13=Courses!A26,Courses!AG25,"")</f>
        <v/>
      </c>
      <c r="AI25" s="108" t="str">
        <f>IFERROR(SMALL($AH$2:$AH$55,ROWS($G$10:AH34)),"")</f>
        <v/>
      </c>
      <c r="AJ25" s="108">
        <f>ROWS($A$2:AE25)</f>
        <v>24</v>
      </c>
      <c r="AK25" s="108" t="str">
        <f>IF(Schedule!$J$13=Courses!A26,Courses!AJ25,"")</f>
        <v/>
      </c>
      <c r="AL25" s="108" t="str">
        <f>IFERROR(SMALL($AK$2:$AK$55,ROWS($G$10:AK34)),"")</f>
        <v/>
      </c>
      <c r="AM25" s="108">
        <f>ROWS($A$2:AH25)</f>
        <v>24</v>
      </c>
      <c r="AN25" s="108" t="str">
        <f>IF(Schedule!$L$13=Courses!A26,Courses!AM25,"")</f>
        <v/>
      </c>
      <c r="AO25" s="108" t="str">
        <f>IFERROR(SMALL($AN$2:$AN$55,ROWS($G$10:AN34)),"")</f>
        <v/>
      </c>
    </row>
    <row r="26" spans="1:41" x14ac:dyDescent="0.25">
      <c r="A26" s="146"/>
      <c r="B26" s="23" t="s">
        <v>453</v>
      </c>
      <c r="C26" s="37" t="s">
        <v>456</v>
      </c>
      <c r="D26" s="24">
        <v>3</v>
      </c>
      <c r="E26" s="38" t="s">
        <v>4</v>
      </c>
      <c r="F26" s="1">
        <f>ROWS($A$3:A27)</f>
        <v>25</v>
      </c>
      <c r="G26" s="1" t="str">
        <f>IF(Schedule!$B$1=Courses!A27,Courses!F26,"")</f>
        <v/>
      </c>
      <c r="H26" s="1" t="str">
        <f>IFERROR(SMALL($G$2:$G$55,ROWS($G$10:G35)),"")</f>
        <v/>
      </c>
      <c r="I26" s="1">
        <f>ROWS($A$3:D27)</f>
        <v>25</v>
      </c>
      <c r="J26" s="1" t="str">
        <f>IF(Schedule!$D$1=Courses!A27,Courses!I26,"")</f>
        <v/>
      </c>
      <c r="K26" s="1" t="str">
        <f>IFERROR(SMALL($J$2:$J$55,ROWS($G$10:J35)),"")</f>
        <v/>
      </c>
      <c r="L26" s="1">
        <f>ROWS($A$2:G26)</f>
        <v>25</v>
      </c>
      <c r="M26" s="1" t="str">
        <f>IF(Schedule!$F$1=Courses!A27,Courses!L26,"")</f>
        <v/>
      </c>
      <c r="N26" s="1" t="str">
        <f>IFERROR(SMALL($M$2:$M$55,ROWS($G$10:M35)),"")</f>
        <v/>
      </c>
      <c r="O26" s="1">
        <f>ROWS($A$2:J26)</f>
        <v>25</v>
      </c>
      <c r="P26" s="1" t="str">
        <f>IF(Schedule!$H$1=Courses!A27,Courses!O26,"")</f>
        <v/>
      </c>
      <c r="Q26" s="1" t="str">
        <f>IFERROR(SMALL($P$2:$P$55,ROWS($G$10:P35)),"")</f>
        <v/>
      </c>
      <c r="R26" s="1">
        <f>ROWS($A$2:M26)</f>
        <v>25</v>
      </c>
      <c r="S26" s="1" t="str">
        <f>IF(Schedule!$J$1=Courses!A27,Courses!R26,"")</f>
        <v/>
      </c>
      <c r="T26" s="1" t="str">
        <f>IFERROR(SMALL($S$2:$S$55,ROWS($G$10:S35)),"")</f>
        <v/>
      </c>
      <c r="U26" s="1">
        <f>ROWS($A$2:P26)</f>
        <v>25</v>
      </c>
      <c r="V26" s="1" t="str">
        <f>IF(Schedule!$L$1=Courses!A27,Courses!U26,"")</f>
        <v/>
      </c>
      <c r="W26" s="1" t="str">
        <f>IFERROR(SMALL($V$2:$V$55,ROWS($G$10:V35)),"")</f>
        <v/>
      </c>
      <c r="X26" s="1">
        <f>ROWS($A$2:S26)</f>
        <v>25</v>
      </c>
      <c r="Y26" s="1" t="str">
        <f>IF(Schedule!$B$13=Courses!A27,Courses!X26,"")</f>
        <v/>
      </c>
      <c r="Z26" s="1" t="str">
        <f>IFERROR(SMALL($Y$2:$Y$55,ROWS($G$10:Y35)),"")</f>
        <v/>
      </c>
      <c r="AA26" s="1">
        <f>ROWS($A$2:V26)</f>
        <v>25</v>
      </c>
      <c r="AB26" s="1" t="str">
        <f>IF(Schedule!$D$13=Courses!A27,Courses!AA26,"")</f>
        <v/>
      </c>
      <c r="AC26" s="1" t="str">
        <f>IFERROR(SMALL($AB$2:$AB$55,ROWS($G$10:AB35)),"")</f>
        <v/>
      </c>
      <c r="AD26" s="1">
        <f>ROWS($A$2:Y26)</f>
        <v>25</v>
      </c>
      <c r="AE26" s="1" t="str">
        <f>IF(Schedule!$F$13=Courses!A27,Courses!AD26,"")</f>
        <v/>
      </c>
      <c r="AF26" s="1" t="str">
        <f>IFERROR(SMALL($AE$2:$AE$55,ROWS($G$10:AE35)),"")</f>
        <v/>
      </c>
      <c r="AG26" s="1">
        <f>ROWS($A$2:AB26)</f>
        <v>25</v>
      </c>
      <c r="AH26" s="1" t="str">
        <f>IF(Schedule!$H$13=Courses!A27,Courses!AG26,"")</f>
        <v/>
      </c>
      <c r="AI26" s="1" t="str">
        <f>IFERROR(SMALL($AH$2:$AH$55,ROWS($G$10:AH35)),"")</f>
        <v/>
      </c>
      <c r="AJ26" s="1">
        <f>ROWS($A$2:AE26)</f>
        <v>25</v>
      </c>
      <c r="AK26" s="1" t="str">
        <f>IF(Schedule!$J$13=Courses!A27,Courses!AJ26,"")</f>
        <v/>
      </c>
      <c r="AL26" s="1" t="str">
        <f>IFERROR(SMALL($AK$2:$AK$55,ROWS($G$10:AK35)),"")</f>
        <v/>
      </c>
      <c r="AM26" s="1">
        <f>ROWS($A$2:AH26)</f>
        <v>25</v>
      </c>
      <c r="AN26" s="1" t="str">
        <f>IF(Schedule!$L$13=Courses!A27,Courses!AM26,"")</f>
        <v/>
      </c>
      <c r="AO26" s="1" t="str">
        <f>IFERROR(SMALL($AN$2:$AN$55,ROWS($G$10:AN35)),"")</f>
        <v/>
      </c>
    </row>
    <row r="27" spans="1:41" x14ac:dyDescent="0.25">
      <c r="A27" s="146"/>
      <c r="B27" s="23" t="s">
        <v>118</v>
      </c>
      <c r="C27" s="37"/>
      <c r="D27" s="24">
        <v>1</v>
      </c>
      <c r="E27" s="38"/>
      <c r="F27" s="1">
        <f>ROWS($A$3:A28)</f>
        <v>26</v>
      </c>
      <c r="G27" s="1" t="str">
        <f>IF(Schedule!$B$1=Courses!A28,Courses!F27,"")</f>
        <v/>
      </c>
      <c r="H27" s="1" t="str">
        <f>IFERROR(SMALL($G$2:$G$55,ROWS($G$10:G36)),"")</f>
        <v/>
      </c>
      <c r="I27" s="1">
        <f>ROWS($A$3:D28)</f>
        <v>26</v>
      </c>
      <c r="J27" s="1" t="str">
        <f>IF(Schedule!$D$1=Courses!A28,Courses!I27,"")</f>
        <v/>
      </c>
      <c r="K27" s="1" t="str">
        <f>IFERROR(SMALL($J$2:$J$55,ROWS($G$10:J36)),"")</f>
        <v/>
      </c>
      <c r="L27" s="1">
        <f>ROWS($A$2:G27)</f>
        <v>26</v>
      </c>
      <c r="M27" s="1" t="str">
        <f>IF(Schedule!$F$1=Courses!A28,Courses!L27,"")</f>
        <v/>
      </c>
      <c r="N27" s="1" t="str">
        <f>IFERROR(SMALL($M$2:$M$55,ROWS($G$10:M36)),"")</f>
        <v/>
      </c>
      <c r="O27" s="1">
        <f>ROWS($A$2:J27)</f>
        <v>26</v>
      </c>
      <c r="P27" s="1" t="str">
        <f>IF(Schedule!$H$1=Courses!A28,Courses!O27,"")</f>
        <v/>
      </c>
      <c r="Q27" s="1" t="str">
        <f>IFERROR(SMALL($P$2:$P$55,ROWS($G$10:P36)),"")</f>
        <v/>
      </c>
      <c r="R27" s="1">
        <f>ROWS($A$2:M27)</f>
        <v>26</v>
      </c>
      <c r="S27" s="1" t="str">
        <f>IF(Schedule!$J$1=Courses!A28,Courses!R27,"")</f>
        <v/>
      </c>
      <c r="T27" s="1" t="str">
        <f>IFERROR(SMALL($S$2:$S$55,ROWS($G$10:S36)),"")</f>
        <v/>
      </c>
      <c r="U27" s="1">
        <f>ROWS($A$2:P27)</f>
        <v>26</v>
      </c>
      <c r="V27" s="1" t="str">
        <f>IF(Schedule!$L$1=Courses!A28,Courses!U27,"")</f>
        <v/>
      </c>
      <c r="W27" s="1" t="str">
        <f>IFERROR(SMALL($V$2:$V$55,ROWS($G$10:V36)),"")</f>
        <v/>
      </c>
      <c r="X27" s="1">
        <f>ROWS($A$2:S27)</f>
        <v>26</v>
      </c>
      <c r="Y27" s="1" t="str">
        <f>IF(Schedule!$B$13=Courses!A28,Courses!X27,"")</f>
        <v/>
      </c>
      <c r="Z27" s="1" t="str">
        <f>IFERROR(SMALL($Y$2:$Y$55,ROWS($G$10:Y36)),"")</f>
        <v/>
      </c>
      <c r="AA27" s="1">
        <f>ROWS($A$2:V27)</f>
        <v>26</v>
      </c>
      <c r="AB27" s="1" t="str">
        <f>IF(Schedule!$D$13=Courses!A28,Courses!AA27,"")</f>
        <v/>
      </c>
      <c r="AC27" s="1" t="str">
        <f>IFERROR(SMALL($AB$2:$AB$55,ROWS($G$10:AB36)),"")</f>
        <v/>
      </c>
      <c r="AD27" s="1">
        <f>ROWS($A$2:Y27)</f>
        <v>26</v>
      </c>
      <c r="AE27" s="1" t="str">
        <f>IF(Schedule!$F$13=Courses!A28,Courses!AD27,"")</f>
        <v/>
      </c>
      <c r="AF27" s="1" t="str">
        <f>IFERROR(SMALL($AE$2:$AE$55,ROWS($G$10:AE36)),"")</f>
        <v/>
      </c>
      <c r="AG27" s="1">
        <f>ROWS($A$2:AB27)</f>
        <v>26</v>
      </c>
      <c r="AH27" s="1" t="str">
        <f>IF(Schedule!$H$13=Courses!A28,Courses!AG27,"")</f>
        <v/>
      </c>
      <c r="AI27" s="1" t="str">
        <f>IFERROR(SMALL($AH$2:$AH$55,ROWS($G$10:AH36)),"")</f>
        <v/>
      </c>
      <c r="AJ27" s="1">
        <f>ROWS($A$2:AE27)</f>
        <v>26</v>
      </c>
      <c r="AK27" s="1" t="str">
        <f>IF(Schedule!$J$13=Courses!A28,Courses!AJ27,"")</f>
        <v/>
      </c>
      <c r="AL27" s="1" t="str">
        <f>IFERROR(SMALL($AK$2:$AK$55,ROWS($G$10:AK36)),"")</f>
        <v/>
      </c>
      <c r="AM27" s="1">
        <f>ROWS($A$2:AH27)</f>
        <v>26</v>
      </c>
      <c r="AN27" s="1" t="str">
        <f>IF(Schedule!$L$13=Courses!A28,Courses!AM27,"")</f>
        <v/>
      </c>
      <c r="AO27" s="1" t="str">
        <f>IFERROR(SMALL($AN$2:$AN$55,ROWS($G$10:AN36)),"")</f>
        <v/>
      </c>
    </row>
    <row r="28" spans="1:41" x14ac:dyDescent="0.25">
      <c r="A28" s="146"/>
      <c r="B28" s="23" t="s">
        <v>440</v>
      </c>
      <c r="C28" s="37"/>
      <c r="D28" s="24">
        <v>3</v>
      </c>
      <c r="E28" s="38" t="s">
        <v>311</v>
      </c>
      <c r="F28" s="1">
        <f>ROWS($A$3:A29)</f>
        <v>27</v>
      </c>
      <c r="G28" s="1" t="str">
        <f>IF(Schedule!$B$1=Courses!A29,Courses!F28,"")</f>
        <v/>
      </c>
      <c r="H28" s="1" t="str">
        <f>IFERROR(SMALL($G$2:$G$55,ROWS($G$10:G37)),"")</f>
        <v/>
      </c>
      <c r="I28" s="1">
        <f>ROWS($A$3:D29)</f>
        <v>27</v>
      </c>
      <c r="J28" s="1" t="str">
        <f>IF(Schedule!$D$1=Courses!A29,Courses!I28,"")</f>
        <v/>
      </c>
      <c r="K28" s="1" t="str">
        <f>IFERROR(SMALL($J$2:$J$55,ROWS($G$10:J37)),"")</f>
        <v/>
      </c>
      <c r="L28" s="1">
        <f>ROWS($A$2:G28)</f>
        <v>27</v>
      </c>
      <c r="M28" s="1" t="str">
        <f>IF(Schedule!$F$1=Courses!A29,Courses!L28,"")</f>
        <v/>
      </c>
      <c r="N28" s="1" t="str">
        <f>IFERROR(SMALL($M$2:$M$55,ROWS($G$10:M37)),"")</f>
        <v/>
      </c>
      <c r="O28" s="1">
        <f>ROWS($A$2:J28)</f>
        <v>27</v>
      </c>
      <c r="P28" s="1" t="str">
        <f>IF(Schedule!$H$1=Courses!A29,Courses!O28,"")</f>
        <v/>
      </c>
      <c r="Q28" s="1" t="str">
        <f>IFERROR(SMALL($P$2:$P$55,ROWS($G$10:P37)),"")</f>
        <v/>
      </c>
      <c r="R28" s="1">
        <f>ROWS($A$2:M28)</f>
        <v>27</v>
      </c>
      <c r="S28" s="1" t="str">
        <f>IF(Schedule!$J$1=Courses!A29,Courses!R28,"")</f>
        <v/>
      </c>
      <c r="T28" s="1" t="str">
        <f>IFERROR(SMALL($S$2:$S$55,ROWS($G$10:S37)),"")</f>
        <v/>
      </c>
      <c r="U28" s="1">
        <f>ROWS($A$2:P28)</f>
        <v>27</v>
      </c>
      <c r="V28" s="1" t="str">
        <f>IF(Schedule!$L$1=Courses!A29,Courses!U28,"")</f>
        <v/>
      </c>
      <c r="W28" s="1" t="str">
        <f>IFERROR(SMALL($V$2:$V$55,ROWS($G$10:V37)),"")</f>
        <v/>
      </c>
      <c r="X28" s="1">
        <f>ROWS($A$2:S28)</f>
        <v>27</v>
      </c>
      <c r="Y28" s="1" t="str">
        <f>IF(Schedule!$B$13=Courses!A29,Courses!X28,"")</f>
        <v/>
      </c>
      <c r="Z28" s="1" t="str">
        <f>IFERROR(SMALL($Y$2:$Y$55,ROWS($G$10:Y37)),"")</f>
        <v/>
      </c>
      <c r="AA28" s="1">
        <f>ROWS($A$2:V28)</f>
        <v>27</v>
      </c>
      <c r="AB28" s="1" t="str">
        <f>IF(Schedule!$D$13=Courses!A29,Courses!AA28,"")</f>
        <v/>
      </c>
      <c r="AC28" s="1" t="str">
        <f>IFERROR(SMALL($AB$2:$AB$55,ROWS($G$10:AB37)),"")</f>
        <v/>
      </c>
      <c r="AD28" s="1">
        <f>ROWS($A$2:Y28)</f>
        <v>27</v>
      </c>
      <c r="AE28" s="1" t="str">
        <f>IF(Schedule!$F$13=Courses!A29,Courses!AD28,"")</f>
        <v/>
      </c>
      <c r="AF28" s="1" t="str">
        <f>IFERROR(SMALL($AE$2:$AE$55,ROWS($G$10:AE37)),"")</f>
        <v/>
      </c>
      <c r="AG28" s="1">
        <f>ROWS($A$2:AB28)</f>
        <v>27</v>
      </c>
      <c r="AH28" s="1" t="str">
        <f>IF(Schedule!$H$13=Courses!A29,Courses!AG28,"")</f>
        <v/>
      </c>
      <c r="AI28" s="1" t="str">
        <f>IFERROR(SMALL($AH$2:$AH$55,ROWS($G$10:AH37)),"")</f>
        <v/>
      </c>
      <c r="AJ28" s="1">
        <f>ROWS($A$2:AE28)</f>
        <v>27</v>
      </c>
      <c r="AK28" s="1" t="str">
        <f>IF(Schedule!$J$13=Courses!A29,Courses!AJ28,"")</f>
        <v/>
      </c>
      <c r="AL28" s="1" t="str">
        <f>IFERROR(SMALL($AK$2:$AK$55,ROWS($G$10:AK37)),"")</f>
        <v/>
      </c>
      <c r="AM28" s="1">
        <f>ROWS($A$2:AH28)</f>
        <v>27</v>
      </c>
      <c r="AN28" s="1" t="str">
        <f>IF(Schedule!$L$13=Courses!A29,Courses!AM28,"")</f>
        <v/>
      </c>
      <c r="AO28" s="1" t="str">
        <f>IFERROR(SMALL($AN$2:$AN$55,ROWS($G$10:AN37)),"")</f>
        <v/>
      </c>
    </row>
    <row r="29" spans="1:41" x14ac:dyDescent="0.25">
      <c r="A29" s="146"/>
      <c r="B29" s="23" t="s">
        <v>119</v>
      </c>
      <c r="C29" s="37"/>
      <c r="D29" s="24">
        <v>3</v>
      </c>
      <c r="E29" s="38" t="s">
        <v>4</v>
      </c>
      <c r="F29" s="1">
        <f>ROWS($A$3:A30)</f>
        <v>28</v>
      </c>
      <c r="G29" s="1" t="str">
        <f>IF(Schedule!$B$1=Courses!A30,Courses!F29,"")</f>
        <v/>
      </c>
      <c r="H29" s="1" t="str">
        <f>IFERROR(SMALL($G$2:$G$55,ROWS($G$10:G38)),"")</f>
        <v/>
      </c>
      <c r="I29" s="1">
        <f>ROWS($A$3:D30)</f>
        <v>28</v>
      </c>
      <c r="J29" s="1" t="str">
        <f>IF(Schedule!$D$1=Courses!A30,Courses!I29,"")</f>
        <v/>
      </c>
      <c r="K29" s="1" t="str">
        <f>IFERROR(SMALL($J$2:$J$55,ROWS($G$10:J38)),"")</f>
        <v/>
      </c>
      <c r="L29" s="1">
        <f>ROWS($A$2:G29)</f>
        <v>28</v>
      </c>
      <c r="M29" s="1" t="str">
        <f>IF(Schedule!$F$1=Courses!A30,Courses!L29,"")</f>
        <v/>
      </c>
      <c r="N29" s="1" t="str">
        <f>IFERROR(SMALL($M$2:$M$55,ROWS($G$10:M38)),"")</f>
        <v/>
      </c>
      <c r="O29" s="1">
        <f>ROWS($A$2:J29)</f>
        <v>28</v>
      </c>
      <c r="P29" s="1" t="str">
        <f>IF(Schedule!$H$1=Courses!A30,Courses!O29,"")</f>
        <v/>
      </c>
      <c r="Q29" s="1" t="str">
        <f>IFERROR(SMALL($P$2:$P$55,ROWS($G$10:P38)),"")</f>
        <v/>
      </c>
      <c r="R29" s="1">
        <f>ROWS($A$2:M29)</f>
        <v>28</v>
      </c>
      <c r="S29" s="1" t="str">
        <f>IF(Schedule!$J$1=Courses!A30,Courses!R29,"")</f>
        <v/>
      </c>
      <c r="T29" s="1" t="str">
        <f>IFERROR(SMALL($S$2:$S$55,ROWS($G$10:S38)),"")</f>
        <v/>
      </c>
      <c r="U29" s="1">
        <f>ROWS($A$2:P29)</f>
        <v>28</v>
      </c>
      <c r="V29" s="1" t="str">
        <f>IF(Schedule!$L$1=Courses!A30,Courses!U29,"")</f>
        <v/>
      </c>
      <c r="W29" s="1" t="str">
        <f>IFERROR(SMALL($V$2:$V$55,ROWS($G$10:V38)),"")</f>
        <v/>
      </c>
      <c r="X29" s="1">
        <f>ROWS($A$2:S29)</f>
        <v>28</v>
      </c>
      <c r="Y29" s="1" t="str">
        <f>IF(Schedule!$B$13=Courses!A30,Courses!X29,"")</f>
        <v/>
      </c>
      <c r="Z29" s="1" t="str">
        <f>IFERROR(SMALL($Y$2:$Y$55,ROWS($G$10:Y38)),"")</f>
        <v/>
      </c>
      <c r="AA29" s="1">
        <f>ROWS($A$2:V29)</f>
        <v>28</v>
      </c>
      <c r="AB29" s="1" t="str">
        <f>IF(Schedule!$D$13=Courses!A30,Courses!AA29,"")</f>
        <v/>
      </c>
      <c r="AC29" s="1" t="str">
        <f>IFERROR(SMALL($AB$2:$AB$55,ROWS($G$10:AB38)),"")</f>
        <v/>
      </c>
      <c r="AD29" s="1">
        <f>ROWS($A$2:Y29)</f>
        <v>28</v>
      </c>
      <c r="AE29" s="1" t="str">
        <f>IF(Schedule!$F$13=Courses!A30,Courses!AD29,"")</f>
        <v/>
      </c>
      <c r="AF29" s="1" t="str">
        <f>IFERROR(SMALL($AE$2:$AE$55,ROWS($G$10:AE38)),"")</f>
        <v/>
      </c>
      <c r="AG29" s="1">
        <f>ROWS($A$2:AB29)</f>
        <v>28</v>
      </c>
      <c r="AH29" s="1" t="str">
        <f>IF(Schedule!$H$13=Courses!A30,Courses!AG29,"")</f>
        <v/>
      </c>
      <c r="AI29" s="1" t="str">
        <f>IFERROR(SMALL($AH$2:$AH$55,ROWS($G$10:AH38)),"")</f>
        <v/>
      </c>
      <c r="AJ29" s="1">
        <f>ROWS($A$2:AE29)</f>
        <v>28</v>
      </c>
      <c r="AK29" s="1" t="str">
        <f>IF(Schedule!$J$13=Courses!A30,Courses!AJ29,"")</f>
        <v/>
      </c>
      <c r="AL29" s="1" t="str">
        <f>IFERROR(SMALL($AK$2:$AK$55,ROWS($G$10:AK38)),"")</f>
        <v/>
      </c>
      <c r="AM29" s="1">
        <f>ROWS($A$2:AH29)</f>
        <v>28</v>
      </c>
      <c r="AN29" s="1" t="str">
        <f>IF(Schedule!$L$13=Courses!A30,Courses!AM29,"")</f>
        <v/>
      </c>
      <c r="AO29" s="1" t="str">
        <f>IFERROR(SMALL($AN$2:$AN$55,ROWS($G$10:AN38)),"")</f>
        <v/>
      </c>
    </row>
    <row r="30" spans="1:41" x14ac:dyDescent="0.25">
      <c r="A30" s="146"/>
      <c r="B30" s="23" t="s">
        <v>120</v>
      </c>
      <c r="C30" s="37"/>
      <c r="D30" s="24">
        <v>3</v>
      </c>
      <c r="E30" s="38" t="s">
        <v>454</v>
      </c>
      <c r="F30" s="1">
        <f>ROWS($A$3:A31)</f>
        <v>29</v>
      </c>
      <c r="G30" s="1" t="str">
        <f>IF(Schedule!$B$1=Courses!A31,Courses!F30,"")</f>
        <v/>
      </c>
      <c r="H30" s="1" t="str">
        <f>IFERROR(SMALL($G$2:$G$55,ROWS($G$10:G39)),"")</f>
        <v/>
      </c>
      <c r="I30" s="1">
        <f>ROWS($A$3:D31)</f>
        <v>29</v>
      </c>
      <c r="J30" s="1" t="str">
        <f>IF(Schedule!$D$1=Courses!A31,Courses!I30,"")</f>
        <v/>
      </c>
      <c r="K30" s="1" t="str">
        <f>IFERROR(SMALL($J$2:$J$55,ROWS($G$10:J39)),"")</f>
        <v/>
      </c>
      <c r="L30" s="1">
        <f>ROWS($A$2:G30)</f>
        <v>29</v>
      </c>
      <c r="M30" s="1" t="str">
        <f>IF(Schedule!$F$1=Courses!A31,Courses!L30,"")</f>
        <v/>
      </c>
      <c r="N30" s="1" t="str">
        <f>IFERROR(SMALL($M$2:$M$55,ROWS($G$10:M39)),"")</f>
        <v/>
      </c>
      <c r="O30" s="1">
        <f>ROWS($A$2:J30)</f>
        <v>29</v>
      </c>
      <c r="P30" s="1" t="str">
        <f>IF(Schedule!$H$1=Courses!A31,Courses!O30,"")</f>
        <v/>
      </c>
      <c r="Q30" s="1" t="str">
        <f>IFERROR(SMALL($P$2:$P$55,ROWS($G$10:P39)),"")</f>
        <v/>
      </c>
      <c r="R30" s="1">
        <f>ROWS($A$2:M30)</f>
        <v>29</v>
      </c>
      <c r="S30" s="1" t="str">
        <f>IF(Schedule!$J$1=Courses!A31,Courses!R30,"")</f>
        <v/>
      </c>
      <c r="T30" s="1" t="str">
        <f>IFERROR(SMALL($S$2:$S$55,ROWS($G$10:S39)),"")</f>
        <v/>
      </c>
      <c r="U30" s="1">
        <f>ROWS($A$2:P30)</f>
        <v>29</v>
      </c>
      <c r="V30" s="1" t="str">
        <f>IF(Schedule!$L$1=Courses!A31,Courses!U30,"")</f>
        <v/>
      </c>
      <c r="W30" s="1" t="str">
        <f>IFERROR(SMALL($V$2:$V$55,ROWS($G$10:V39)),"")</f>
        <v/>
      </c>
      <c r="X30" s="1">
        <f>ROWS($A$2:S30)</f>
        <v>29</v>
      </c>
      <c r="Y30" s="1" t="str">
        <f>IF(Schedule!$B$13=Courses!A31,Courses!X30,"")</f>
        <v/>
      </c>
      <c r="Z30" s="1" t="str">
        <f>IFERROR(SMALL($Y$2:$Y$55,ROWS($G$10:Y39)),"")</f>
        <v/>
      </c>
      <c r="AA30" s="1">
        <f>ROWS($A$2:V30)</f>
        <v>29</v>
      </c>
      <c r="AB30" s="1" t="str">
        <f>IF(Schedule!$D$13=Courses!A31,Courses!AA30,"")</f>
        <v/>
      </c>
      <c r="AC30" s="1" t="str">
        <f>IFERROR(SMALL($AB$2:$AB$55,ROWS($G$10:AB39)),"")</f>
        <v/>
      </c>
      <c r="AD30" s="1">
        <f>ROWS($A$2:Y30)</f>
        <v>29</v>
      </c>
      <c r="AE30" s="1" t="str">
        <f>IF(Schedule!$F$13=Courses!A31,Courses!AD30,"")</f>
        <v/>
      </c>
      <c r="AF30" s="1" t="str">
        <f>IFERROR(SMALL($AE$2:$AE$55,ROWS($G$10:AE39)),"")</f>
        <v/>
      </c>
      <c r="AG30" s="1">
        <f>ROWS($A$2:AB30)</f>
        <v>29</v>
      </c>
      <c r="AH30" s="1" t="str">
        <f>IF(Schedule!$H$13=Courses!A31,Courses!AG30,"")</f>
        <v/>
      </c>
      <c r="AI30" s="1" t="str">
        <f>IFERROR(SMALL($AH$2:$AH$55,ROWS($G$10:AH39)),"")</f>
        <v/>
      </c>
      <c r="AJ30" s="1">
        <f>ROWS($A$2:AE30)</f>
        <v>29</v>
      </c>
      <c r="AK30" s="1" t="str">
        <f>IF(Schedule!$J$13=Courses!A31,Courses!AJ30,"")</f>
        <v/>
      </c>
      <c r="AL30" s="1" t="str">
        <f>IFERROR(SMALL($AK$2:$AK$55,ROWS($G$10:AK39)),"")</f>
        <v/>
      </c>
      <c r="AM30" s="1">
        <f>ROWS($A$2:AH30)</f>
        <v>29</v>
      </c>
      <c r="AN30" s="1" t="str">
        <f>IF(Schedule!$L$13=Courses!A31,Courses!AM30,"")</f>
        <v/>
      </c>
      <c r="AO30" s="1" t="str">
        <f>IFERROR(SMALL($AN$2:$AN$55,ROWS($G$10:AN39)),"")</f>
        <v/>
      </c>
    </row>
    <row r="31" spans="1:41" x14ac:dyDescent="0.25">
      <c r="A31" s="146"/>
      <c r="B31" s="23" t="s">
        <v>452</v>
      </c>
      <c r="C31" s="37"/>
      <c r="D31" s="24">
        <v>3</v>
      </c>
      <c r="E31" s="38" t="s">
        <v>455</v>
      </c>
      <c r="F31" s="1">
        <f>ROWS($A$3:A32)</f>
        <v>30</v>
      </c>
      <c r="G31" s="1" t="str">
        <f>IF(Schedule!$B$1=Courses!A32,Courses!F31,"")</f>
        <v/>
      </c>
      <c r="H31" s="1" t="str">
        <f>IFERROR(SMALL($G$2:$G$55,ROWS($G$10:G40)),"")</f>
        <v/>
      </c>
      <c r="I31" s="1">
        <f>ROWS($A$3:D32)</f>
        <v>30</v>
      </c>
      <c r="J31" s="1" t="str">
        <f>IF(Schedule!$D$1=Courses!A32,Courses!I31,"")</f>
        <v/>
      </c>
      <c r="K31" s="1" t="str">
        <f>IFERROR(SMALL($J$2:$J$55,ROWS($G$10:J40)),"")</f>
        <v/>
      </c>
      <c r="L31" s="1">
        <f>ROWS($A$2:G31)</f>
        <v>30</v>
      </c>
      <c r="M31" s="1" t="str">
        <f>IF(Schedule!$F$1=Courses!A32,Courses!L31,"")</f>
        <v/>
      </c>
      <c r="N31" s="1" t="str">
        <f>IFERROR(SMALL($M$2:$M$55,ROWS($G$10:M40)),"")</f>
        <v/>
      </c>
      <c r="O31" s="1">
        <f>ROWS($A$2:J31)</f>
        <v>30</v>
      </c>
      <c r="P31" s="1" t="str">
        <f>IF(Schedule!$H$1=Courses!A32,Courses!O31,"")</f>
        <v/>
      </c>
      <c r="Q31" s="1" t="str">
        <f>IFERROR(SMALL($P$2:$P$55,ROWS($G$10:P40)),"")</f>
        <v/>
      </c>
      <c r="R31" s="1">
        <f>ROWS($A$2:M31)</f>
        <v>30</v>
      </c>
      <c r="S31" s="1" t="str">
        <f>IF(Schedule!$J$1=Courses!A32,Courses!R31,"")</f>
        <v/>
      </c>
      <c r="T31" s="1" t="str">
        <f>IFERROR(SMALL($S$2:$S$55,ROWS($G$10:S40)),"")</f>
        <v/>
      </c>
      <c r="U31" s="1">
        <f>ROWS($A$2:P31)</f>
        <v>30</v>
      </c>
      <c r="V31" s="1" t="str">
        <f>IF(Schedule!$L$1=Courses!A32,Courses!U31,"")</f>
        <v/>
      </c>
      <c r="W31" s="1" t="str">
        <f>IFERROR(SMALL($V$2:$V$55,ROWS($G$10:V40)),"")</f>
        <v/>
      </c>
      <c r="X31" s="1">
        <f>ROWS($A$2:S31)</f>
        <v>30</v>
      </c>
      <c r="Y31" s="1" t="str">
        <f>IF(Schedule!$B$13=Courses!A32,Courses!X31,"")</f>
        <v/>
      </c>
      <c r="Z31" s="1" t="str">
        <f>IFERROR(SMALL($Y$2:$Y$55,ROWS($G$10:Y40)),"")</f>
        <v/>
      </c>
      <c r="AA31" s="1">
        <f>ROWS($A$2:V31)</f>
        <v>30</v>
      </c>
      <c r="AB31" s="1" t="str">
        <f>IF(Schedule!$D$13=Courses!A32,Courses!AA31,"")</f>
        <v/>
      </c>
      <c r="AC31" s="1" t="str">
        <f>IFERROR(SMALL($AB$2:$AB$55,ROWS($G$10:AB40)),"")</f>
        <v/>
      </c>
      <c r="AD31" s="1">
        <f>ROWS($A$2:Y31)</f>
        <v>30</v>
      </c>
      <c r="AE31" s="1" t="str">
        <f>IF(Schedule!$F$13=Courses!A32,Courses!AD31,"")</f>
        <v/>
      </c>
      <c r="AF31" s="1" t="str">
        <f>IFERROR(SMALL($AE$2:$AE$55,ROWS($G$10:AE40)),"")</f>
        <v/>
      </c>
      <c r="AG31" s="1">
        <f>ROWS($A$2:AB31)</f>
        <v>30</v>
      </c>
      <c r="AH31" s="1" t="str">
        <f>IF(Schedule!$H$13=Courses!A32,Courses!AG31,"")</f>
        <v/>
      </c>
      <c r="AI31" s="1" t="str">
        <f>IFERROR(SMALL($AH$2:$AH$55,ROWS($G$10:AH40)),"")</f>
        <v/>
      </c>
      <c r="AJ31" s="1">
        <f>ROWS($A$2:AE31)</f>
        <v>30</v>
      </c>
      <c r="AK31" s="1" t="str">
        <f>IF(Schedule!$J$13=Courses!A32,Courses!AJ31,"")</f>
        <v/>
      </c>
      <c r="AL31" s="1" t="str">
        <f>IFERROR(SMALL($AK$2:$AK$55,ROWS($G$10:AK40)),"")</f>
        <v/>
      </c>
      <c r="AM31" s="1">
        <f>ROWS($A$2:AH31)</f>
        <v>30</v>
      </c>
      <c r="AN31" s="1" t="str">
        <f>IF(Schedule!$L$13=Courses!A32,Courses!AM31,"")</f>
        <v/>
      </c>
      <c r="AO31" s="1" t="str">
        <f>IFERROR(SMALL($AN$2:$AN$55,ROWS($G$10:AN40)),"")</f>
        <v/>
      </c>
    </row>
    <row r="32" spans="1:41" ht="17.25" customHeight="1" x14ac:dyDescent="0.25">
      <c r="A32" s="146"/>
      <c r="B32" s="23" t="s">
        <v>122</v>
      </c>
      <c r="C32" s="37"/>
      <c r="D32" s="24">
        <v>0</v>
      </c>
      <c r="E32" s="38" t="s">
        <v>73</v>
      </c>
      <c r="F32" s="1">
        <f>ROWS($A$3:A33)</f>
        <v>31</v>
      </c>
      <c r="G32" s="1" t="str">
        <f>IF(Schedule!$B$1=Courses!A33,Courses!F32,"")</f>
        <v/>
      </c>
      <c r="H32" s="1" t="str">
        <f>IFERROR(SMALL($G$2:$G$55,ROWS($G$10:G41)),"")</f>
        <v/>
      </c>
      <c r="I32" s="1">
        <f>ROWS($A$3:D33)</f>
        <v>31</v>
      </c>
      <c r="J32" s="1" t="str">
        <f>IF(Schedule!$D$1=Courses!A33,Courses!I32,"")</f>
        <v/>
      </c>
      <c r="K32" s="1" t="str">
        <f>IFERROR(SMALL($J$2:$J$55,ROWS($G$10:J41)),"")</f>
        <v/>
      </c>
      <c r="L32" s="1">
        <f>ROWS($A$2:G32)</f>
        <v>31</v>
      </c>
      <c r="M32" s="1" t="str">
        <f>IF(Schedule!$F$1=Courses!A33,Courses!L32,"")</f>
        <v/>
      </c>
      <c r="N32" s="1" t="str">
        <f>IFERROR(SMALL($M$2:$M$55,ROWS($G$10:M41)),"")</f>
        <v/>
      </c>
      <c r="O32" s="1">
        <f>ROWS($A$2:J32)</f>
        <v>31</v>
      </c>
      <c r="P32" s="1" t="str">
        <f>IF(Schedule!$H$1=Courses!A33,Courses!O32,"")</f>
        <v/>
      </c>
      <c r="Q32" s="1" t="str">
        <f>IFERROR(SMALL($P$2:$P$55,ROWS($G$10:P41)),"")</f>
        <v/>
      </c>
      <c r="R32" s="1">
        <f>ROWS($A$2:M32)</f>
        <v>31</v>
      </c>
      <c r="S32" s="1" t="str">
        <f>IF(Schedule!$J$1=Courses!A33,Courses!R32,"")</f>
        <v/>
      </c>
      <c r="T32" s="1" t="str">
        <f>IFERROR(SMALL($S$2:$S$55,ROWS($G$10:S41)),"")</f>
        <v/>
      </c>
      <c r="U32" s="1">
        <f>ROWS($A$2:P32)</f>
        <v>31</v>
      </c>
      <c r="V32" s="1" t="str">
        <f>IF(Schedule!$L$1=Courses!A33,Courses!U32,"")</f>
        <v/>
      </c>
      <c r="W32" s="1" t="str">
        <f>IFERROR(SMALL($V$2:$V$55,ROWS($G$10:V41)),"")</f>
        <v/>
      </c>
      <c r="X32" s="1">
        <f>ROWS($A$2:S32)</f>
        <v>31</v>
      </c>
      <c r="Y32" s="1" t="str">
        <f>IF(Schedule!$B$13=Courses!A33,Courses!X32,"")</f>
        <v/>
      </c>
      <c r="Z32" s="1" t="str">
        <f>IFERROR(SMALL($Y$2:$Y$55,ROWS($G$10:Y41)),"")</f>
        <v/>
      </c>
      <c r="AA32" s="1">
        <f>ROWS($A$2:V32)</f>
        <v>31</v>
      </c>
      <c r="AB32" s="1" t="str">
        <f>IF(Schedule!$D$13=Courses!A33,Courses!AA32,"")</f>
        <v/>
      </c>
      <c r="AC32" s="1" t="str">
        <f>IFERROR(SMALL($AB$2:$AB$55,ROWS($G$10:AB41)),"")</f>
        <v/>
      </c>
      <c r="AD32" s="1">
        <f>ROWS($A$2:Y32)</f>
        <v>31</v>
      </c>
      <c r="AE32" s="1" t="str">
        <f>IF(Schedule!$F$13=Courses!A33,Courses!AD32,"")</f>
        <v/>
      </c>
      <c r="AF32" s="1" t="str">
        <f>IFERROR(SMALL($AE$2:$AE$55,ROWS($G$10:AE41)),"")</f>
        <v/>
      </c>
      <c r="AG32" s="1">
        <f>ROWS($A$2:AB32)</f>
        <v>31</v>
      </c>
      <c r="AH32" s="1" t="str">
        <f>IF(Schedule!$H$13=Courses!A33,Courses!AG32,"")</f>
        <v/>
      </c>
      <c r="AI32" s="1" t="str">
        <f>IFERROR(SMALL($AH$2:$AH$55,ROWS($G$10:AH41)),"")</f>
        <v/>
      </c>
      <c r="AJ32" s="1">
        <f>ROWS($A$2:AE32)</f>
        <v>31</v>
      </c>
      <c r="AK32" s="1" t="str">
        <f>IF(Schedule!$J$13=Courses!A33,Courses!AJ32,"")</f>
        <v/>
      </c>
      <c r="AL32" s="1" t="str">
        <f>IFERROR(SMALL($AK$2:$AK$55,ROWS($G$10:AK41)),"")</f>
        <v/>
      </c>
      <c r="AM32" s="1">
        <f>ROWS($A$2:AH32)</f>
        <v>31</v>
      </c>
      <c r="AN32" s="1" t="str">
        <f>IF(Schedule!$L$13=Courses!A33,Courses!AM32,"")</f>
        <v/>
      </c>
      <c r="AO32" s="1" t="str">
        <f>IFERROR(SMALL($AN$2:$AN$55,ROWS($G$10:AN41)),"")</f>
        <v/>
      </c>
    </row>
    <row r="33" spans="1:41" x14ac:dyDescent="0.25">
      <c r="A33" s="146"/>
      <c r="B33" s="30" t="s">
        <v>121</v>
      </c>
      <c r="C33" s="31"/>
      <c r="D33" s="31">
        <v>4</v>
      </c>
      <c r="E33" s="42" t="s">
        <v>127</v>
      </c>
      <c r="F33" s="1">
        <f>ROWS($A$3:A34)</f>
        <v>32</v>
      </c>
      <c r="G33" s="1" t="str">
        <f>IF(Schedule!$B$1=Courses!A34,Courses!F33,"")</f>
        <v/>
      </c>
      <c r="H33" s="1" t="str">
        <f>IFERROR(SMALL($G$2:$G$55,ROWS($G$10:G42)),"")</f>
        <v/>
      </c>
      <c r="I33" s="1">
        <f>ROWS($A$3:D34)</f>
        <v>32</v>
      </c>
      <c r="J33" s="1" t="str">
        <f>IF(Schedule!$D$1=Courses!A34,Courses!I33,"")</f>
        <v/>
      </c>
      <c r="K33" s="1" t="str">
        <f>IFERROR(SMALL($J$2:$J$55,ROWS($G$10:J42)),"")</f>
        <v/>
      </c>
      <c r="L33" s="1">
        <f>ROWS($A$2:G33)</f>
        <v>32</v>
      </c>
      <c r="M33" s="1" t="str">
        <f>IF(Schedule!$F$1=Courses!A34,Courses!L33,"")</f>
        <v/>
      </c>
      <c r="N33" s="1" t="str">
        <f>IFERROR(SMALL($M$2:$M$55,ROWS($G$10:M42)),"")</f>
        <v/>
      </c>
      <c r="O33" s="1">
        <f>ROWS($A$2:J33)</f>
        <v>32</v>
      </c>
      <c r="P33" s="1" t="str">
        <f>IF(Schedule!$H$1=Courses!A34,Courses!O33,"")</f>
        <v/>
      </c>
      <c r="Q33" s="1" t="str">
        <f>IFERROR(SMALL($P$2:$P$55,ROWS($G$10:P42)),"")</f>
        <v/>
      </c>
      <c r="R33" s="1">
        <f>ROWS($A$2:M33)</f>
        <v>32</v>
      </c>
      <c r="S33" s="1" t="str">
        <f>IF(Schedule!$J$1=Courses!A34,Courses!R33,"")</f>
        <v/>
      </c>
      <c r="T33" s="1" t="str">
        <f>IFERROR(SMALL($S$2:$S$55,ROWS($G$10:S42)),"")</f>
        <v/>
      </c>
      <c r="U33" s="1">
        <f>ROWS($A$2:P33)</f>
        <v>32</v>
      </c>
      <c r="V33" s="1" t="str">
        <f>IF(Schedule!$L$1=Courses!A34,Courses!U33,"")</f>
        <v/>
      </c>
      <c r="W33" s="1" t="str">
        <f>IFERROR(SMALL($V$2:$V$55,ROWS($G$10:V42)),"")</f>
        <v/>
      </c>
      <c r="X33" s="1">
        <f>ROWS($A$2:S33)</f>
        <v>32</v>
      </c>
      <c r="Y33" s="1" t="str">
        <f>IF(Schedule!$B$13=Courses!A34,Courses!X33,"")</f>
        <v/>
      </c>
      <c r="Z33" s="1" t="str">
        <f>IFERROR(SMALL($Y$2:$Y$55,ROWS($G$10:Y42)),"")</f>
        <v/>
      </c>
      <c r="AA33" s="1">
        <f>ROWS($A$2:V33)</f>
        <v>32</v>
      </c>
      <c r="AB33" s="1" t="str">
        <f>IF(Schedule!$D$13=Courses!A34,Courses!AA33,"")</f>
        <v/>
      </c>
      <c r="AC33" s="1" t="str">
        <f>IFERROR(SMALL($AB$2:$AB$55,ROWS($G$10:AB42)),"")</f>
        <v/>
      </c>
      <c r="AD33" s="1">
        <f>ROWS($A$2:Y33)</f>
        <v>32</v>
      </c>
      <c r="AE33" s="1" t="str">
        <f>IF(Schedule!$F$13=Courses!A34,Courses!AD33,"")</f>
        <v/>
      </c>
      <c r="AF33" s="1" t="str">
        <f>IFERROR(SMALL($AE$2:$AE$55,ROWS($G$10:AE42)),"")</f>
        <v/>
      </c>
      <c r="AG33" s="1">
        <f>ROWS($A$2:AB33)</f>
        <v>32</v>
      </c>
      <c r="AH33" s="1" t="str">
        <f>IF(Schedule!$H$13=Courses!A34,Courses!AG33,"")</f>
        <v/>
      </c>
      <c r="AI33" s="1" t="str">
        <f>IFERROR(SMALL($AH$2:$AH$55,ROWS($G$10:AH42)),"")</f>
        <v/>
      </c>
      <c r="AJ33" s="1">
        <f>ROWS($A$2:AE33)</f>
        <v>32</v>
      </c>
      <c r="AK33" s="1" t="str">
        <f>IF(Schedule!$J$13=Courses!A34,Courses!AJ33,"")</f>
        <v/>
      </c>
      <c r="AL33" s="1" t="str">
        <f>IFERROR(SMALL($AK$2:$AK$55,ROWS($G$10:AK42)),"")</f>
        <v/>
      </c>
      <c r="AM33" s="1">
        <f>ROWS($A$2:AH33)</f>
        <v>32</v>
      </c>
      <c r="AN33" s="1" t="str">
        <f>IF(Schedule!$L$13=Courses!A34,Courses!AM33,"")</f>
        <v/>
      </c>
      <c r="AO33" s="1" t="str">
        <f>IFERROR(SMALL($AN$2:$AN$55,ROWS($G$10:AN42)),"")</f>
        <v/>
      </c>
    </row>
    <row r="34" spans="1:41" x14ac:dyDescent="0.25">
      <c r="A34" s="146"/>
      <c r="B34" s="114" t="s">
        <v>437</v>
      </c>
      <c r="C34" s="43"/>
      <c r="D34" s="27">
        <v>3</v>
      </c>
      <c r="E34" s="44" t="s">
        <v>78</v>
      </c>
      <c r="F34" s="1">
        <f>ROWS($A$3:A35)</f>
        <v>33</v>
      </c>
      <c r="G34" s="1" t="str">
        <f>IF(Schedule!$B$1=Courses!A35,Courses!F34,"")</f>
        <v/>
      </c>
      <c r="H34" s="1" t="str">
        <f>IFERROR(SMALL($G$2:$G$55,ROWS($G$10:G43)),"")</f>
        <v/>
      </c>
      <c r="I34" s="1">
        <f>ROWS($A$3:D35)</f>
        <v>33</v>
      </c>
      <c r="J34" s="1" t="str">
        <f>IF(Schedule!$D$1=Courses!A35,Courses!I34,"")</f>
        <v/>
      </c>
      <c r="K34" s="1" t="str">
        <f>IFERROR(SMALL($J$2:$J$55,ROWS($G$10:J43)),"")</f>
        <v/>
      </c>
      <c r="L34" s="1">
        <f>ROWS($A$2:G34)</f>
        <v>33</v>
      </c>
      <c r="M34" s="1" t="str">
        <f>IF(Schedule!$F$1=Courses!A35,Courses!L34,"")</f>
        <v/>
      </c>
      <c r="N34" s="1" t="str">
        <f>IFERROR(SMALL($M$2:$M$55,ROWS($G$10:M43)),"")</f>
        <v/>
      </c>
      <c r="O34" s="1">
        <f>ROWS($A$2:J34)</f>
        <v>33</v>
      </c>
      <c r="P34" s="1" t="str">
        <f>IF(Schedule!$H$1=Courses!A35,Courses!O34,"")</f>
        <v/>
      </c>
      <c r="Q34" s="1" t="str">
        <f>IFERROR(SMALL($P$2:$P$55,ROWS($G$10:P43)),"")</f>
        <v/>
      </c>
      <c r="R34" s="1">
        <f>ROWS($A$2:M34)</f>
        <v>33</v>
      </c>
      <c r="S34" s="1" t="str">
        <f>IF(Schedule!$J$1=Courses!A35,Courses!R34,"")</f>
        <v/>
      </c>
      <c r="T34" s="1" t="str">
        <f>IFERROR(SMALL($S$2:$S$55,ROWS($G$10:S43)),"")</f>
        <v/>
      </c>
      <c r="U34" s="1">
        <f>ROWS($A$2:P34)</f>
        <v>33</v>
      </c>
      <c r="V34" s="1" t="str">
        <f>IF(Schedule!$L$1=Courses!A35,Courses!U34,"")</f>
        <v/>
      </c>
      <c r="W34" s="1" t="str">
        <f>IFERROR(SMALL($V$2:$V$55,ROWS($G$10:V43)),"")</f>
        <v/>
      </c>
      <c r="X34" s="1">
        <f>ROWS($A$2:S34)</f>
        <v>33</v>
      </c>
      <c r="Y34" s="1" t="str">
        <f>IF(Schedule!$B$13=Courses!A35,Courses!X34,"")</f>
        <v/>
      </c>
      <c r="Z34" s="1" t="str">
        <f>IFERROR(SMALL($Y$2:$Y$55,ROWS($G$10:Y43)),"")</f>
        <v/>
      </c>
      <c r="AA34" s="1">
        <f>ROWS($A$2:V34)</f>
        <v>33</v>
      </c>
      <c r="AB34" s="1" t="str">
        <f>IF(Schedule!$D$13=Courses!A35,Courses!AA34,"")</f>
        <v/>
      </c>
      <c r="AC34" s="1" t="str">
        <f>IFERROR(SMALL($AB$2:$AB$55,ROWS($G$10:AB43)),"")</f>
        <v/>
      </c>
      <c r="AD34" s="1">
        <f>ROWS($A$2:Y34)</f>
        <v>33</v>
      </c>
      <c r="AE34" s="1" t="str">
        <f>IF(Schedule!$F$13=Courses!A35,Courses!AD34,"")</f>
        <v/>
      </c>
      <c r="AF34" s="1" t="str">
        <f>IFERROR(SMALL($AE$2:$AE$55,ROWS($G$10:AE43)),"")</f>
        <v/>
      </c>
      <c r="AG34" s="1">
        <f>ROWS($A$2:AB34)</f>
        <v>33</v>
      </c>
      <c r="AH34" s="1" t="str">
        <f>IF(Schedule!$H$13=Courses!A35,Courses!AG34,"")</f>
        <v/>
      </c>
      <c r="AI34" s="1" t="str">
        <f>IFERROR(SMALL($AH$2:$AH$55,ROWS($G$10:AH43)),"")</f>
        <v/>
      </c>
      <c r="AJ34" s="1">
        <f>ROWS($A$2:AE34)</f>
        <v>33</v>
      </c>
      <c r="AK34" s="1" t="str">
        <f>IF(Schedule!$J$13=Courses!A35,Courses!AJ34,"")</f>
        <v/>
      </c>
      <c r="AL34" s="1" t="str">
        <f>IFERROR(SMALL($AK$2:$AK$55,ROWS($G$10:AK43)),"")</f>
        <v/>
      </c>
      <c r="AM34" s="1">
        <f>ROWS($A$2:AH34)</f>
        <v>33</v>
      </c>
      <c r="AN34" s="1" t="str">
        <f>IF(Schedule!$L$13=Courses!A35,Courses!AM34,"")</f>
        <v/>
      </c>
      <c r="AO34" s="1" t="str">
        <f>IFERROR(SMALL($AN$2:$AN$55,ROWS($G$10:AN43)),"")</f>
        <v/>
      </c>
    </row>
    <row r="35" spans="1:41" x14ac:dyDescent="0.25">
      <c r="A35" s="146"/>
      <c r="B35" s="114" t="s">
        <v>123</v>
      </c>
      <c r="C35" s="43"/>
      <c r="D35" s="27">
        <v>3</v>
      </c>
      <c r="E35" s="44" t="s">
        <v>78</v>
      </c>
      <c r="F35" s="1">
        <f>ROWS($A$3:A36)</f>
        <v>34</v>
      </c>
      <c r="G35" s="1" t="str">
        <f>IF(Schedule!$B$1=Courses!A36,Courses!F35,"")</f>
        <v/>
      </c>
      <c r="H35" s="1" t="str">
        <f>IFERROR(SMALL($G$2:$G$55,ROWS($G$10:G44)),"")</f>
        <v/>
      </c>
      <c r="I35" s="1">
        <f>ROWS($A$3:D36)</f>
        <v>34</v>
      </c>
      <c r="J35" s="1" t="str">
        <f>IF(Schedule!$D$1=Courses!A36,Courses!I35,"")</f>
        <v/>
      </c>
      <c r="K35" s="1" t="str">
        <f>IFERROR(SMALL($J$2:$J$55,ROWS($G$10:J44)),"")</f>
        <v/>
      </c>
      <c r="L35" s="1">
        <f>ROWS($A$2:G35)</f>
        <v>34</v>
      </c>
      <c r="M35" s="1" t="str">
        <f>IF(Schedule!$F$1=Courses!A36,Courses!L35,"")</f>
        <v/>
      </c>
      <c r="N35" s="1" t="str">
        <f>IFERROR(SMALL($M$2:$M$55,ROWS($G$10:M44)),"")</f>
        <v/>
      </c>
      <c r="O35" s="1">
        <f>ROWS($A$2:J35)</f>
        <v>34</v>
      </c>
      <c r="P35" s="1" t="str">
        <f>IF(Schedule!$H$1=Courses!A36,Courses!O35,"")</f>
        <v/>
      </c>
      <c r="Q35" s="1" t="str">
        <f>IFERROR(SMALL($P$2:$P$55,ROWS($G$10:P44)),"")</f>
        <v/>
      </c>
      <c r="R35" s="1">
        <f>ROWS($A$2:M35)</f>
        <v>34</v>
      </c>
      <c r="S35" s="1" t="str">
        <f>IF(Schedule!$J$1=Courses!A36,Courses!R35,"")</f>
        <v/>
      </c>
      <c r="T35" s="1" t="str">
        <f>IFERROR(SMALL($S$2:$S$55,ROWS($G$10:S44)),"")</f>
        <v/>
      </c>
      <c r="U35" s="1">
        <f>ROWS($A$2:P35)</f>
        <v>34</v>
      </c>
      <c r="V35" s="1" t="str">
        <f>IF(Schedule!$L$1=Courses!A36,Courses!U35,"")</f>
        <v/>
      </c>
      <c r="W35" s="1" t="str">
        <f>IFERROR(SMALL($V$2:$V$55,ROWS($G$10:V44)),"")</f>
        <v/>
      </c>
      <c r="X35" s="1">
        <f>ROWS($A$2:S35)</f>
        <v>34</v>
      </c>
      <c r="Y35" s="1" t="str">
        <f>IF(Schedule!$B$13=Courses!A36,Courses!X35,"")</f>
        <v/>
      </c>
      <c r="Z35" s="1" t="str">
        <f>IFERROR(SMALL($Y$2:$Y$55,ROWS($G$10:Y44)),"")</f>
        <v/>
      </c>
      <c r="AA35" s="1">
        <f>ROWS($A$2:V35)</f>
        <v>34</v>
      </c>
      <c r="AB35" s="1" t="str">
        <f>IF(Schedule!$D$13=Courses!A36,Courses!AA35,"")</f>
        <v/>
      </c>
      <c r="AC35" s="1" t="str">
        <f>IFERROR(SMALL($AB$2:$AB$55,ROWS($G$10:AB44)),"")</f>
        <v/>
      </c>
      <c r="AD35" s="1">
        <f>ROWS($A$2:Y35)</f>
        <v>34</v>
      </c>
      <c r="AE35" s="1" t="str">
        <f>IF(Schedule!$F$13=Courses!A36,Courses!AD35,"")</f>
        <v/>
      </c>
      <c r="AF35" s="1" t="str">
        <f>IFERROR(SMALL($AE$2:$AE$55,ROWS($G$10:AE44)),"")</f>
        <v/>
      </c>
      <c r="AG35" s="1">
        <f>ROWS($A$2:AB35)</f>
        <v>34</v>
      </c>
      <c r="AH35" s="1" t="str">
        <f>IF(Schedule!$H$13=Courses!A36,Courses!AG35,"")</f>
        <v/>
      </c>
      <c r="AI35" s="1" t="str">
        <f>IFERROR(SMALL($AH$2:$AH$55,ROWS($G$10:AH44)),"")</f>
        <v/>
      </c>
      <c r="AJ35" s="1">
        <f>ROWS($A$2:AE35)</f>
        <v>34</v>
      </c>
      <c r="AK35" s="1" t="str">
        <f>IF(Schedule!$J$13=Courses!A36,Courses!AJ35,"")</f>
        <v/>
      </c>
      <c r="AL35" s="1" t="str">
        <f>IFERROR(SMALL($AK$2:$AK$55,ROWS($G$10:AK44)),"")</f>
        <v/>
      </c>
      <c r="AM35" s="1">
        <f>ROWS($A$2:AH35)</f>
        <v>34</v>
      </c>
      <c r="AN35" s="1" t="str">
        <f>IF(Schedule!$L$13=Courses!A36,Courses!AM35,"")</f>
        <v/>
      </c>
      <c r="AO35" s="1" t="str">
        <f>IFERROR(SMALL($AN$2:$AN$55,ROWS($G$10:AN44)),"")</f>
        <v/>
      </c>
    </row>
    <row r="36" spans="1:41" x14ac:dyDescent="0.25">
      <c r="A36" s="146"/>
      <c r="B36" s="114" t="s">
        <v>124</v>
      </c>
      <c r="C36" s="43"/>
      <c r="D36" s="27">
        <v>3</v>
      </c>
      <c r="E36" s="44" t="s">
        <v>78</v>
      </c>
      <c r="F36" s="1">
        <f>ROWS($A$3:A37)</f>
        <v>35</v>
      </c>
      <c r="G36" s="1" t="str">
        <f>IF(Schedule!$B$1=Courses!A37,Courses!F36,"")</f>
        <v/>
      </c>
      <c r="H36" s="1" t="str">
        <f>IFERROR(SMALL($G$2:$G$55,ROWS($G$10:G45)),"")</f>
        <v/>
      </c>
      <c r="I36" s="1">
        <f>ROWS($A$3:D37)</f>
        <v>35</v>
      </c>
      <c r="J36" s="1" t="str">
        <f>IF(Schedule!$D$1=Courses!A37,Courses!I36,"")</f>
        <v/>
      </c>
      <c r="K36" s="1" t="str">
        <f>IFERROR(SMALL($J$2:$J$55,ROWS($G$10:J45)),"")</f>
        <v/>
      </c>
      <c r="L36" s="1">
        <f>ROWS($A$2:G36)</f>
        <v>35</v>
      </c>
      <c r="M36" s="1" t="str">
        <f>IF(Schedule!$F$1=Courses!A37,Courses!L36,"")</f>
        <v/>
      </c>
      <c r="N36" s="1" t="str">
        <f>IFERROR(SMALL($M$2:$M$55,ROWS($G$10:M45)),"")</f>
        <v/>
      </c>
      <c r="O36" s="1">
        <f>ROWS($A$2:J36)</f>
        <v>35</v>
      </c>
      <c r="P36" s="1" t="str">
        <f>IF(Schedule!$H$1=Courses!A37,Courses!O36,"")</f>
        <v/>
      </c>
      <c r="Q36" s="1" t="str">
        <f>IFERROR(SMALL($P$2:$P$55,ROWS($G$10:P45)),"")</f>
        <v/>
      </c>
      <c r="R36" s="1">
        <f>ROWS($A$2:M36)</f>
        <v>35</v>
      </c>
      <c r="S36" s="1" t="str">
        <f>IF(Schedule!$J$1=Courses!A37,Courses!R36,"")</f>
        <v/>
      </c>
      <c r="T36" s="1" t="str">
        <f>IFERROR(SMALL($S$2:$S$55,ROWS($G$10:S45)),"")</f>
        <v/>
      </c>
      <c r="U36" s="1">
        <f>ROWS($A$2:P36)</f>
        <v>35</v>
      </c>
      <c r="V36" s="1" t="str">
        <f>IF(Schedule!$L$1=Courses!A37,Courses!U36,"")</f>
        <v/>
      </c>
      <c r="W36" s="1" t="str">
        <f>IFERROR(SMALL($V$2:$V$55,ROWS($G$10:V45)),"")</f>
        <v/>
      </c>
      <c r="X36" s="1">
        <f>ROWS($A$2:S36)</f>
        <v>35</v>
      </c>
      <c r="Y36" s="1" t="str">
        <f>IF(Schedule!$B$13=Courses!A37,Courses!X36,"")</f>
        <v/>
      </c>
      <c r="Z36" s="1" t="str">
        <f>IFERROR(SMALL($Y$2:$Y$55,ROWS($G$10:Y45)),"")</f>
        <v/>
      </c>
      <c r="AA36" s="1">
        <f>ROWS($A$2:V36)</f>
        <v>35</v>
      </c>
      <c r="AB36" s="1" t="str">
        <f>IF(Schedule!$D$13=Courses!A37,Courses!AA36,"")</f>
        <v/>
      </c>
      <c r="AC36" s="1" t="str">
        <f>IFERROR(SMALL($AB$2:$AB$55,ROWS($G$10:AB45)),"")</f>
        <v/>
      </c>
      <c r="AD36" s="1">
        <f>ROWS($A$2:Y36)</f>
        <v>35</v>
      </c>
      <c r="AE36" s="1" t="str">
        <f>IF(Schedule!$F$13=Courses!A37,Courses!AD36,"")</f>
        <v/>
      </c>
      <c r="AF36" s="1" t="str">
        <f>IFERROR(SMALL($AE$2:$AE$55,ROWS($G$10:AE45)),"")</f>
        <v/>
      </c>
      <c r="AG36" s="1">
        <f>ROWS($A$2:AB36)</f>
        <v>35</v>
      </c>
      <c r="AH36" s="1" t="str">
        <f>IF(Schedule!$H$13=Courses!A37,Courses!AG36,"")</f>
        <v/>
      </c>
      <c r="AI36" s="1" t="str">
        <f>IFERROR(SMALL($AH$2:$AH$55,ROWS($G$10:AH45)),"")</f>
        <v/>
      </c>
      <c r="AJ36" s="1">
        <f>ROWS($A$2:AE36)</f>
        <v>35</v>
      </c>
      <c r="AK36" s="1" t="str">
        <f>IF(Schedule!$J$13=Courses!A37,Courses!AJ36,"")</f>
        <v/>
      </c>
      <c r="AL36" s="1" t="str">
        <f>IFERROR(SMALL($AK$2:$AK$55,ROWS($G$10:AK45)),"")</f>
        <v/>
      </c>
      <c r="AM36" s="1">
        <f>ROWS($A$2:AH36)</f>
        <v>35</v>
      </c>
      <c r="AN36" s="1" t="str">
        <f>IF(Schedule!$L$13=Courses!A37,Courses!AM36,"")</f>
        <v/>
      </c>
      <c r="AO36" s="1" t="str">
        <f>IFERROR(SMALL($AN$2:$AN$55,ROWS($G$10:AN45)),"")</f>
        <v/>
      </c>
    </row>
    <row r="37" spans="1:41" x14ac:dyDescent="0.25">
      <c r="A37" s="146"/>
      <c r="B37" s="114" t="s">
        <v>125</v>
      </c>
      <c r="C37" s="43"/>
      <c r="D37" s="27"/>
      <c r="E37" s="44" t="s">
        <v>78</v>
      </c>
      <c r="F37" s="1">
        <f>ROWS($A$3:A38)</f>
        <v>36</v>
      </c>
      <c r="G37" s="1" t="str">
        <f>IF(Schedule!$B$1=Courses!A38,Courses!F37,"")</f>
        <v/>
      </c>
      <c r="H37" s="1" t="str">
        <f>IFERROR(SMALL($G$2:$G$55,ROWS($G$10:G46)),"")</f>
        <v/>
      </c>
      <c r="I37" s="1">
        <f>ROWS($A$3:D38)</f>
        <v>36</v>
      </c>
      <c r="J37" s="1" t="str">
        <f>IF(Schedule!$D$1=Courses!A38,Courses!I37,"")</f>
        <v/>
      </c>
      <c r="K37" s="1" t="str">
        <f>IFERROR(SMALL($J$2:$J$55,ROWS($G$10:J46)),"")</f>
        <v/>
      </c>
      <c r="L37" s="1">
        <f>ROWS($A$2:G37)</f>
        <v>36</v>
      </c>
      <c r="M37" s="1" t="str">
        <f>IF(Schedule!$F$1=Courses!A38,Courses!L37,"")</f>
        <v/>
      </c>
      <c r="N37" s="1" t="str">
        <f>IFERROR(SMALL($M$2:$M$55,ROWS($G$10:M46)),"")</f>
        <v/>
      </c>
      <c r="O37" s="1">
        <f>ROWS($A$2:J37)</f>
        <v>36</v>
      </c>
      <c r="P37" s="1" t="str">
        <f>IF(Schedule!$H$1=Courses!A38,Courses!O37,"")</f>
        <v/>
      </c>
      <c r="Q37" s="1" t="str">
        <f>IFERROR(SMALL($P$2:$P$55,ROWS($G$10:P46)),"")</f>
        <v/>
      </c>
      <c r="R37" s="1">
        <f>ROWS($A$2:M37)</f>
        <v>36</v>
      </c>
      <c r="S37" s="1" t="str">
        <f>IF(Schedule!$J$1=Courses!A38,Courses!R37,"")</f>
        <v/>
      </c>
      <c r="T37" s="1" t="str">
        <f>IFERROR(SMALL($S$2:$S$55,ROWS($G$10:S46)),"")</f>
        <v/>
      </c>
      <c r="U37" s="1">
        <f>ROWS($A$2:P37)</f>
        <v>36</v>
      </c>
      <c r="V37" s="1" t="str">
        <f>IF(Schedule!$L$1=Courses!A38,Courses!U37,"")</f>
        <v/>
      </c>
      <c r="W37" s="1" t="str">
        <f>IFERROR(SMALL($V$2:$V$55,ROWS($G$10:V46)),"")</f>
        <v/>
      </c>
      <c r="X37" s="1">
        <f>ROWS($A$2:S37)</f>
        <v>36</v>
      </c>
      <c r="Y37" s="1" t="str">
        <f>IF(Schedule!$B$13=Courses!A38,Courses!X37,"")</f>
        <v/>
      </c>
      <c r="Z37" s="1" t="str">
        <f>IFERROR(SMALL($Y$2:$Y$55,ROWS($G$10:Y46)),"")</f>
        <v/>
      </c>
      <c r="AA37" s="1">
        <f>ROWS($A$2:V37)</f>
        <v>36</v>
      </c>
      <c r="AB37" s="1" t="str">
        <f>IF(Schedule!$D$13=Courses!A38,Courses!AA37,"")</f>
        <v/>
      </c>
      <c r="AC37" s="1" t="str">
        <f>IFERROR(SMALL($AB$2:$AB$55,ROWS($G$10:AB46)),"")</f>
        <v/>
      </c>
      <c r="AD37" s="1">
        <f>ROWS($A$2:Y37)</f>
        <v>36</v>
      </c>
      <c r="AE37" s="1" t="str">
        <f>IF(Schedule!$F$13=Courses!A38,Courses!AD37,"")</f>
        <v/>
      </c>
      <c r="AF37" s="1" t="str">
        <f>IFERROR(SMALL($AE$2:$AE$55,ROWS($G$10:AE46)),"")</f>
        <v/>
      </c>
      <c r="AG37" s="1">
        <f>ROWS($A$2:AB37)</f>
        <v>36</v>
      </c>
      <c r="AH37" s="1" t="str">
        <f>IF(Schedule!$H$13=Courses!A38,Courses!AG37,"")</f>
        <v/>
      </c>
      <c r="AI37" s="1" t="str">
        <f>IFERROR(SMALL($AH$2:$AH$55,ROWS($G$10:AH46)),"")</f>
        <v/>
      </c>
      <c r="AJ37" s="1">
        <f>ROWS($A$2:AE37)</f>
        <v>36</v>
      </c>
      <c r="AK37" s="1" t="str">
        <f>IF(Schedule!$J$13=Courses!A38,Courses!AJ37,"")</f>
        <v/>
      </c>
      <c r="AL37" s="1" t="str">
        <f>IFERROR(SMALL($AK$2:$AK$55,ROWS($G$10:AK46)),"")</f>
        <v/>
      </c>
      <c r="AM37" s="1">
        <f>ROWS($A$2:AH37)</f>
        <v>36</v>
      </c>
      <c r="AN37" s="1" t="str">
        <f>IF(Schedule!$L$13=Courses!A38,Courses!AM37,"")</f>
        <v/>
      </c>
      <c r="AO37" s="1" t="str">
        <f>IFERROR(SMALL($AN$2:$AN$55,ROWS($G$10:AN46)),"")</f>
        <v/>
      </c>
    </row>
    <row r="38" spans="1:41" x14ac:dyDescent="0.25">
      <c r="A38" s="146"/>
      <c r="B38" s="29" t="s">
        <v>448</v>
      </c>
      <c r="C38" s="32"/>
      <c r="D38" s="32">
        <v>3</v>
      </c>
      <c r="E38" s="44" t="s">
        <v>78</v>
      </c>
      <c r="F38" s="1">
        <f>ROWS($A$3:A39)</f>
        <v>37</v>
      </c>
      <c r="G38" s="1" t="str">
        <f>IF(Schedule!$B$1=Courses!A39,Courses!F38,"")</f>
        <v/>
      </c>
      <c r="H38" s="1" t="str">
        <f>IFERROR(SMALL($G$2:$G$55,ROWS($G$10:G47)),"")</f>
        <v/>
      </c>
      <c r="I38" s="1">
        <f>ROWS($A$3:D39)</f>
        <v>37</v>
      </c>
      <c r="J38" s="1" t="str">
        <f>IF(Schedule!$D$1=Courses!A39,Courses!I38,"")</f>
        <v/>
      </c>
      <c r="K38" s="1" t="str">
        <f>IFERROR(SMALL($J$2:$J$55,ROWS($G$10:J47)),"")</f>
        <v/>
      </c>
      <c r="L38" s="1">
        <f>ROWS($A$2:G38)</f>
        <v>37</v>
      </c>
      <c r="M38" s="1" t="str">
        <f>IF(Schedule!$F$1=Courses!A39,Courses!L38,"")</f>
        <v/>
      </c>
      <c r="N38" s="1" t="str">
        <f>IFERROR(SMALL($M$2:$M$55,ROWS($G$10:M47)),"")</f>
        <v/>
      </c>
      <c r="O38" s="1">
        <f>ROWS($A$2:J38)</f>
        <v>37</v>
      </c>
      <c r="P38" s="1" t="str">
        <f>IF(Schedule!$H$1=Courses!A39,Courses!O38,"")</f>
        <v/>
      </c>
      <c r="Q38" s="1" t="str">
        <f>IFERROR(SMALL($P$2:$P$55,ROWS($G$10:P47)),"")</f>
        <v/>
      </c>
      <c r="R38" s="1">
        <f>ROWS($A$2:M38)</f>
        <v>37</v>
      </c>
      <c r="S38" s="1" t="str">
        <f>IF(Schedule!$J$1=Courses!A39,Courses!R38,"")</f>
        <v/>
      </c>
      <c r="T38" s="1" t="str">
        <f>IFERROR(SMALL($S$2:$S$55,ROWS($G$10:S47)),"")</f>
        <v/>
      </c>
      <c r="U38" s="1">
        <f>ROWS($A$2:P38)</f>
        <v>37</v>
      </c>
      <c r="V38" s="1" t="str">
        <f>IF(Schedule!$L$1=Courses!A39,Courses!U38,"")</f>
        <v/>
      </c>
      <c r="W38" s="1" t="str">
        <f>IFERROR(SMALL($V$2:$V$55,ROWS($G$10:V47)),"")</f>
        <v/>
      </c>
      <c r="X38" s="1">
        <f>ROWS($A$2:S38)</f>
        <v>37</v>
      </c>
      <c r="Y38" s="1" t="str">
        <f>IF(Schedule!$B$13=Courses!A39,Courses!X38,"")</f>
        <v/>
      </c>
      <c r="Z38" s="1" t="str">
        <f>IFERROR(SMALL($Y$2:$Y$55,ROWS($G$10:Y47)),"")</f>
        <v/>
      </c>
      <c r="AA38" s="1">
        <f>ROWS($A$2:V38)</f>
        <v>37</v>
      </c>
      <c r="AB38" s="1" t="str">
        <f>IF(Schedule!$D$13=Courses!A39,Courses!AA38,"")</f>
        <v/>
      </c>
      <c r="AC38" s="1" t="str">
        <f>IFERROR(SMALL($AB$2:$AB$55,ROWS($G$10:AB47)),"")</f>
        <v/>
      </c>
      <c r="AD38" s="1">
        <f>ROWS($A$2:Y38)</f>
        <v>37</v>
      </c>
      <c r="AE38" s="1" t="str">
        <f>IF(Schedule!$F$13=Courses!A39,Courses!AD38,"")</f>
        <v/>
      </c>
      <c r="AF38" s="1" t="str">
        <f>IFERROR(SMALL($AE$2:$AE$55,ROWS($G$10:AE47)),"")</f>
        <v/>
      </c>
      <c r="AG38" s="1">
        <f>ROWS($A$2:AB38)</f>
        <v>37</v>
      </c>
      <c r="AH38" s="1" t="str">
        <f>IF(Schedule!$H$13=Courses!A39,Courses!AG38,"")</f>
        <v/>
      </c>
      <c r="AI38" s="1" t="str">
        <f>IFERROR(SMALL($AH$2:$AH$55,ROWS($G$10:AH47)),"")</f>
        <v/>
      </c>
      <c r="AJ38" s="1">
        <f>ROWS($A$2:AE38)</f>
        <v>37</v>
      </c>
      <c r="AK38" s="1" t="str">
        <f>IF(Schedule!$J$13=Courses!A39,Courses!AJ38,"")</f>
        <v/>
      </c>
      <c r="AL38" s="1" t="str">
        <f>IFERROR(SMALL($AK$2:$AK$55,ROWS($G$10:AK47)),"")</f>
        <v/>
      </c>
      <c r="AM38" s="1">
        <f>ROWS($A$2:AH38)</f>
        <v>37</v>
      </c>
      <c r="AN38" s="1" t="str">
        <f>IF(Schedule!$L$13=Courses!A39,Courses!AM38,"")</f>
        <v/>
      </c>
      <c r="AO38" s="1" t="str">
        <f>IFERROR(SMALL($AN$2:$AN$55,ROWS($G$10:AN47)),"")</f>
        <v/>
      </c>
    </row>
    <row r="39" spans="1:41" x14ac:dyDescent="0.25">
      <c r="A39" s="146"/>
      <c r="B39" s="29" t="s">
        <v>448</v>
      </c>
      <c r="C39" s="32"/>
      <c r="D39" s="32">
        <v>3</v>
      </c>
      <c r="E39" s="44" t="s">
        <v>78</v>
      </c>
      <c r="F39" s="1">
        <f>ROWS($A$3:A40)</f>
        <v>38</v>
      </c>
      <c r="G39" s="1" t="str">
        <f>IF(Schedule!$B$1=Courses!A40,Courses!F39,"")</f>
        <v/>
      </c>
      <c r="H39" s="1" t="str">
        <f>IFERROR(SMALL($G$2:$G$55,ROWS($G$10:G48)),"")</f>
        <v/>
      </c>
      <c r="I39" s="1">
        <f>ROWS($A$3:D40)</f>
        <v>38</v>
      </c>
      <c r="J39" s="1" t="str">
        <f>IF(Schedule!$D$1=Courses!A40,Courses!I39,"")</f>
        <v/>
      </c>
      <c r="K39" s="1" t="str">
        <f>IFERROR(SMALL($J$2:$J$55,ROWS($G$10:J48)),"")</f>
        <v/>
      </c>
      <c r="L39" s="1">
        <f>ROWS($A$2:G39)</f>
        <v>38</v>
      </c>
      <c r="M39" s="1" t="str">
        <f>IF(Schedule!$F$1=Courses!A40,Courses!L39,"")</f>
        <v/>
      </c>
      <c r="N39" s="1" t="str">
        <f>IFERROR(SMALL($M$2:$M$55,ROWS($G$10:M48)),"")</f>
        <v/>
      </c>
      <c r="O39" s="1">
        <f>ROWS($A$2:J39)</f>
        <v>38</v>
      </c>
      <c r="P39" s="1" t="str">
        <f>IF(Schedule!$H$1=Courses!A40,Courses!O39,"")</f>
        <v/>
      </c>
      <c r="Q39" s="1" t="str">
        <f>IFERROR(SMALL($P$2:$P$55,ROWS($G$10:P48)),"")</f>
        <v/>
      </c>
      <c r="R39" s="1">
        <f>ROWS($A$2:M39)</f>
        <v>38</v>
      </c>
      <c r="S39" s="1" t="str">
        <f>IF(Schedule!$J$1=Courses!A40,Courses!R39,"")</f>
        <v/>
      </c>
      <c r="T39" s="1" t="str">
        <f>IFERROR(SMALL($S$2:$S$55,ROWS($G$10:S48)),"")</f>
        <v/>
      </c>
      <c r="U39" s="1">
        <f>ROWS($A$2:P39)</f>
        <v>38</v>
      </c>
      <c r="V39" s="1" t="str">
        <f>IF(Schedule!$L$1=Courses!A40,Courses!U39,"")</f>
        <v/>
      </c>
      <c r="W39" s="1" t="str">
        <f>IFERROR(SMALL($V$2:$V$55,ROWS($G$10:V48)),"")</f>
        <v/>
      </c>
      <c r="X39" s="1">
        <f>ROWS($A$2:S39)</f>
        <v>38</v>
      </c>
      <c r="Y39" s="1" t="str">
        <f>IF(Schedule!$B$13=Courses!A40,Courses!X39,"")</f>
        <v/>
      </c>
      <c r="Z39" s="1" t="str">
        <f>IFERROR(SMALL($Y$2:$Y$55,ROWS($G$10:Y48)),"")</f>
        <v/>
      </c>
      <c r="AA39" s="1">
        <f>ROWS($A$2:V39)</f>
        <v>38</v>
      </c>
      <c r="AB39" s="1" t="str">
        <f>IF(Schedule!$D$13=Courses!A40,Courses!AA39,"")</f>
        <v/>
      </c>
      <c r="AC39" s="1" t="str">
        <f>IFERROR(SMALL($AB$2:$AB$55,ROWS($G$10:AB48)),"")</f>
        <v/>
      </c>
      <c r="AD39" s="1">
        <f>ROWS($A$2:Y39)</f>
        <v>38</v>
      </c>
      <c r="AE39" s="1" t="str">
        <f>IF(Schedule!$F$13=Courses!A40,Courses!AD39,"")</f>
        <v/>
      </c>
      <c r="AF39" s="1" t="str">
        <f>IFERROR(SMALL($AE$2:$AE$55,ROWS($G$10:AE48)),"")</f>
        <v/>
      </c>
      <c r="AG39" s="1">
        <f>ROWS($A$2:AB39)</f>
        <v>38</v>
      </c>
      <c r="AH39" s="1" t="str">
        <f>IF(Schedule!$H$13=Courses!A40,Courses!AG39,"")</f>
        <v/>
      </c>
      <c r="AI39" s="1" t="str">
        <f>IFERROR(SMALL($AH$2:$AH$55,ROWS($G$10:AH48)),"")</f>
        <v/>
      </c>
      <c r="AJ39" s="1">
        <f>ROWS($A$2:AE39)</f>
        <v>38</v>
      </c>
      <c r="AK39" s="1" t="str">
        <f>IF(Schedule!$J$13=Courses!A40,Courses!AJ39,"")</f>
        <v/>
      </c>
      <c r="AL39" s="1" t="str">
        <f>IFERROR(SMALL($AK$2:$AK$55,ROWS($G$10:AK48)),"")</f>
        <v/>
      </c>
      <c r="AM39" s="1">
        <f>ROWS($A$2:AH39)</f>
        <v>38</v>
      </c>
      <c r="AN39" s="1" t="str">
        <f>IF(Schedule!$L$13=Courses!A40,Courses!AM39,"")</f>
        <v/>
      </c>
      <c r="AO39" s="1" t="str">
        <f>IFERROR(SMALL($AN$2:$AN$55,ROWS($G$10:AN48)),"")</f>
        <v/>
      </c>
    </row>
    <row r="40" spans="1:41" x14ac:dyDescent="0.25">
      <c r="A40" s="146"/>
      <c r="B40" s="29" t="s">
        <v>481</v>
      </c>
      <c r="C40" s="32"/>
      <c r="D40" s="32">
        <v>3</v>
      </c>
      <c r="E40" s="44" t="s">
        <v>78</v>
      </c>
      <c r="F40" s="1">
        <f>ROWS($A$3:A41)</f>
        <v>39</v>
      </c>
      <c r="G40" s="1" t="str">
        <f>IF(Schedule!$B$1=Courses!A41,Courses!F40,"")</f>
        <v/>
      </c>
      <c r="H40" s="1" t="str">
        <f>IFERROR(SMALL($G$2:$G$55,ROWS($G$10:G49)),"")</f>
        <v/>
      </c>
      <c r="I40" s="1">
        <f>ROWS($A$3:D41)</f>
        <v>39</v>
      </c>
      <c r="J40" s="1" t="str">
        <f>IF(Schedule!$D$1=Courses!A41,Courses!I40,"")</f>
        <v/>
      </c>
      <c r="K40" s="1" t="str">
        <f>IFERROR(SMALL($J$2:$J$55,ROWS($G$10:J49)),"")</f>
        <v/>
      </c>
      <c r="L40" s="1">
        <f>ROWS($A$2:G40)</f>
        <v>39</v>
      </c>
      <c r="M40" s="1" t="str">
        <f>IF(Schedule!$F$1=Courses!A41,Courses!L40,"")</f>
        <v/>
      </c>
      <c r="N40" s="1" t="str">
        <f>IFERROR(SMALL($M$2:$M$55,ROWS($G$10:M49)),"")</f>
        <v/>
      </c>
      <c r="O40" s="1">
        <f>ROWS($A$2:J40)</f>
        <v>39</v>
      </c>
      <c r="P40" s="1" t="str">
        <f>IF(Schedule!$H$1=Courses!A41,Courses!O40,"")</f>
        <v/>
      </c>
      <c r="Q40" s="1" t="str">
        <f>IFERROR(SMALL($P$2:$P$55,ROWS($G$10:P49)),"")</f>
        <v/>
      </c>
      <c r="R40" s="1">
        <f>ROWS($A$2:M40)</f>
        <v>39</v>
      </c>
      <c r="S40" s="1" t="str">
        <f>IF(Schedule!$J$1=Courses!A41,Courses!R40,"")</f>
        <v/>
      </c>
      <c r="T40" s="1" t="str">
        <f>IFERROR(SMALL($S$2:$S$55,ROWS($G$10:S49)),"")</f>
        <v/>
      </c>
      <c r="U40" s="1">
        <f>ROWS($A$2:P40)</f>
        <v>39</v>
      </c>
      <c r="V40" s="1" t="str">
        <f>IF(Schedule!$L$1=Courses!A41,Courses!U40,"")</f>
        <v/>
      </c>
      <c r="W40" s="1" t="str">
        <f>IFERROR(SMALL($V$2:$V$55,ROWS($G$10:V49)),"")</f>
        <v/>
      </c>
      <c r="X40" s="1">
        <f>ROWS($A$2:S40)</f>
        <v>39</v>
      </c>
      <c r="Y40" s="1" t="str">
        <f>IF(Schedule!$B$13=Courses!A41,Courses!X40,"")</f>
        <v/>
      </c>
      <c r="Z40" s="1" t="str">
        <f>IFERROR(SMALL($Y$2:$Y$55,ROWS($G$10:Y49)),"")</f>
        <v/>
      </c>
      <c r="AA40" s="1">
        <f>ROWS($A$2:V40)</f>
        <v>39</v>
      </c>
      <c r="AB40" s="1" t="str">
        <f>IF(Schedule!$D$13=Courses!A41,Courses!AA40,"")</f>
        <v/>
      </c>
      <c r="AC40" s="1" t="str">
        <f>IFERROR(SMALL($AB$2:$AB$55,ROWS($G$10:AB49)),"")</f>
        <v/>
      </c>
      <c r="AD40" s="1">
        <f>ROWS($A$2:Y40)</f>
        <v>39</v>
      </c>
      <c r="AE40" s="1" t="str">
        <f>IF(Schedule!$F$13=Courses!A41,Courses!AD40,"")</f>
        <v/>
      </c>
      <c r="AF40" s="1" t="str">
        <f>IFERROR(SMALL($AE$2:$AE$55,ROWS($G$10:AE49)),"")</f>
        <v/>
      </c>
      <c r="AG40" s="1">
        <f>ROWS($A$2:AB40)</f>
        <v>39</v>
      </c>
      <c r="AH40" s="1" t="str">
        <f>IF(Schedule!$H$13=Courses!A41,Courses!AG40,"")</f>
        <v/>
      </c>
      <c r="AI40" s="1" t="str">
        <f>IFERROR(SMALL($AH$2:$AH$55,ROWS($G$10:AH49)),"")</f>
        <v/>
      </c>
      <c r="AJ40" s="1">
        <f>ROWS($A$2:AE40)</f>
        <v>39</v>
      </c>
      <c r="AK40" s="1" t="str">
        <f>IF(Schedule!$J$13=Courses!A41,Courses!AJ40,"")</f>
        <v/>
      </c>
      <c r="AL40" s="1" t="str">
        <f>IFERROR(SMALL($AK$2:$AK$55,ROWS($G$10:AK49)),"")</f>
        <v/>
      </c>
      <c r="AM40" s="1">
        <f>ROWS($A$2:AH40)</f>
        <v>39</v>
      </c>
      <c r="AN40" s="1" t="str">
        <f>IF(Schedule!$L$13=Courses!A41,Courses!AM40,"")</f>
        <v/>
      </c>
      <c r="AO40" s="1" t="str">
        <f>IFERROR(SMALL($AN$2:$AN$55,ROWS($G$10:AN49)),"")</f>
        <v/>
      </c>
    </row>
    <row r="41" spans="1:41" x14ac:dyDescent="0.25">
      <c r="A41" s="146"/>
      <c r="B41" s="29" t="s">
        <v>448</v>
      </c>
      <c r="C41" s="32"/>
      <c r="D41" s="32">
        <v>3</v>
      </c>
      <c r="E41" s="44" t="s">
        <v>78</v>
      </c>
      <c r="F41" s="1">
        <f>ROWS($A$3:A42)</f>
        <v>40</v>
      </c>
      <c r="G41" s="1" t="str">
        <f>IF(Schedule!$B$1=Courses!A42,Courses!F41,"")</f>
        <v/>
      </c>
      <c r="H41" s="1" t="str">
        <f>IFERROR(SMALL($G$2:$G$55,ROWS($G$10:G50)),"")</f>
        <v/>
      </c>
      <c r="I41" s="1">
        <f>ROWS($A$3:D42)</f>
        <v>40</v>
      </c>
      <c r="J41" s="1" t="str">
        <f>IF(Schedule!$D$1=Courses!A42,Courses!I41,"")</f>
        <v/>
      </c>
      <c r="K41" s="1" t="str">
        <f>IFERROR(SMALL($J$2:$J$55,ROWS($G$10:J50)),"")</f>
        <v/>
      </c>
      <c r="L41" s="1">
        <f>ROWS($A$2:G41)</f>
        <v>40</v>
      </c>
      <c r="M41" s="1" t="str">
        <f>IF(Schedule!$F$1=Courses!A42,Courses!L41,"")</f>
        <v/>
      </c>
      <c r="N41" s="1" t="str">
        <f>IFERROR(SMALL($M$2:$M$55,ROWS($G$10:M50)),"")</f>
        <v/>
      </c>
      <c r="O41" s="1">
        <f>ROWS($A$2:J41)</f>
        <v>40</v>
      </c>
      <c r="P41" s="1" t="str">
        <f>IF(Schedule!$H$1=Courses!A42,Courses!O41,"")</f>
        <v/>
      </c>
      <c r="Q41" s="1" t="str">
        <f>IFERROR(SMALL($P$2:$P$55,ROWS($G$10:P50)),"")</f>
        <v/>
      </c>
      <c r="R41" s="1">
        <f>ROWS($A$2:M41)</f>
        <v>40</v>
      </c>
      <c r="S41" s="1" t="str">
        <f>IF(Schedule!$J$1=Courses!A42,Courses!R41,"")</f>
        <v/>
      </c>
      <c r="T41" s="1" t="str">
        <f>IFERROR(SMALL($S$2:$S$55,ROWS($G$10:S50)),"")</f>
        <v/>
      </c>
      <c r="U41" s="1">
        <f>ROWS($A$2:P41)</f>
        <v>40</v>
      </c>
      <c r="V41" s="1" t="str">
        <f>IF(Schedule!$L$1=Courses!A42,Courses!U41,"")</f>
        <v/>
      </c>
      <c r="W41" s="1" t="str">
        <f>IFERROR(SMALL($V$2:$V$55,ROWS($G$10:V50)),"")</f>
        <v/>
      </c>
      <c r="X41" s="1">
        <f>ROWS($A$2:S41)</f>
        <v>40</v>
      </c>
      <c r="Y41" s="1" t="str">
        <f>IF(Schedule!$B$13=Courses!A42,Courses!X41,"")</f>
        <v/>
      </c>
      <c r="Z41" s="1" t="str">
        <f>IFERROR(SMALL($Y$2:$Y$55,ROWS($G$10:Y50)),"")</f>
        <v/>
      </c>
      <c r="AA41" s="1">
        <f>ROWS($A$2:V41)</f>
        <v>40</v>
      </c>
      <c r="AB41" s="1" t="str">
        <f>IF(Schedule!$D$13=Courses!A42,Courses!AA41,"")</f>
        <v/>
      </c>
      <c r="AC41" s="1" t="str">
        <f>IFERROR(SMALL($AB$2:$AB$55,ROWS($G$10:AB50)),"")</f>
        <v/>
      </c>
      <c r="AD41" s="1">
        <f>ROWS($A$2:Y41)</f>
        <v>40</v>
      </c>
      <c r="AE41" s="1" t="str">
        <f>IF(Schedule!$F$13=Courses!A42,Courses!AD41,"")</f>
        <v/>
      </c>
      <c r="AF41" s="1" t="str">
        <f>IFERROR(SMALL($AE$2:$AE$55,ROWS($G$10:AE50)),"")</f>
        <v/>
      </c>
      <c r="AG41" s="1">
        <f>ROWS($A$2:AB41)</f>
        <v>40</v>
      </c>
      <c r="AH41" s="1" t="str">
        <f>IF(Schedule!$H$13=Courses!A42,Courses!AG41,"")</f>
        <v/>
      </c>
      <c r="AI41" s="1" t="str">
        <f>IFERROR(SMALL($AH$2:$AH$55,ROWS($G$10:AH50)),"")</f>
        <v/>
      </c>
      <c r="AJ41" s="1">
        <f>ROWS($A$2:AE41)</f>
        <v>40</v>
      </c>
      <c r="AK41" s="1" t="str">
        <f>IF(Schedule!$J$13=Courses!A42,Courses!AJ41,"")</f>
        <v/>
      </c>
      <c r="AL41" s="1" t="str">
        <f>IFERROR(SMALL($AK$2:$AK$55,ROWS($G$10:AK50)),"")</f>
        <v/>
      </c>
      <c r="AM41" s="1">
        <f>ROWS($A$2:AH41)</f>
        <v>40</v>
      </c>
      <c r="AN41" s="1" t="str">
        <f>IF(Schedule!$L$13=Courses!A42,Courses!AM41,"")</f>
        <v/>
      </c>
      <c r="AO41" s="1" t="str">
        <f>IFERROR(SMALL($AN$2:$AN$55,ROWS($G$10:AN50)),"")</f>
        <v/>
      </c>
    </row>
    <row r="42" spans="1:41" x14ac:dyDescent="0.25">
      <c r="A42" s="146"/>
      <c r="B42" s="29" t="s">
        <v>449</v>
      </c>
      <c r="C42" s="32"/>
      <c r="D42" s="32">
        <v>3</v>
      </c>
      <c r="E42" s="44" t="s">
        <v>78</v>
      </c>
      <c r="F42" s="1">
        <f>ROWS($A$3:A43)</f>
        <v>41</v>
      </c>
      <c r="G42" s="1" t="str">
        <f>IF(Schedule!$B$1=Courses!A43,Courses!F42,"")</f>
        <v/>
      </c>
      <c r="H42" s="1" t="str">
        <f>IFERROR(SMALL($G$2:$G$55,ROWS($G$10:G51)),"")</f>
        <v/>
      </c>
      <c r="I42" s="1">
        <f>ROWS($A$3:D43)</f>
        <v>41</v>
      </c>
      <c r="J42" s="1" t="str">
        <f>IF(Schedule!$D$1=Courses!A43,Courses!I42,"")</f>
        <v/>
      </c>
      <c r="K42" s="1" t="str">
        <f>IFERROR(SMALL($J$2:$J$55,ROWS($G$10:J51)),"")</f>
        <v/>
      </c>
      <c r="L42" s="1">
        <f>ROWS($A$2:G42)</f>
        <v>41</v>
      </c>
      <c r="M42" s="1" t="str">
        <f>IF(Schedule!$F$1=Courses!A43,Courses!L42,"")</f>
        <v/>
      </c>
      <c r="N42" s="1" t="str">
        <f>IFERROR(SMALL($M$2:$M$55,ROWS($G$10:M51)),"")</f>
        <v/>
      </c>
      <c r="O42" s="1">
        <f>ROWS($A$2:J42)</f>
        <v>41</v>
      </c>
      <c r="P42" s="1" t="str">
        <f>IF(Schedule!$H$1=Courses!A43,Courses!O42,"")</f>
        <v/>
      </c>
      <c r="Q42" s="1" t="str">
        <f>IFERROR(SMALL($P$2:$P$55,ROWS($G$10:P51)),"")</f>
        <v/>
      </c>
      <c r="R42" s="1">
        <f>ROWS($A$2:M42)</f>
        <v>41</v>
      </c>
      <c r="S42" s="1" t="str">
        <f>IF(Schedule!$J$1=Courses!A43,Courses!R42,"")</f>
        <v/>
      </c>
      <c r="T42" s="1" t="str">
        <f>IFERROR(SMALL($S$2:$S$55,ROWS($G$10:S51)),"")</f>
        <v/>
      </c>
      <c r="U42" s="1">
        <f>ROWS($A$2:P42)</f>
        <v>41</v>
      </c>
      <c r="V42" s="1" t="str">
        <f>IF(Schedule!$L$1=Courses!A43,Courses!U42,"")</f>
        <v/>
      </c>
      <c r="W42" s="1" t="str">
        <f>IFERROR(SMALL($V$2:$V$55,ROWS($G$10:V51)),"")</f>
        <v/>
      </c>
      <c r="X42" s="1">
        <f>ROWS($A$2:S42)</f>
        <v>41</v>
      </c>
      <c r="Y42" s="1" t="str">
        <f>IF(Schedule!$B$13=Courses!A43,Courses!X42,"")</f>
        <v/>
      </c>
      <c r="Z42" s="1" t="str">
        <f>IFERROR(SMALL($Y$2:$Y$55,ROWS($G$10:Y51)),"")</f>
        <v/>
      </c>
      <c r="AA42" s="1">
        <f>ROWS($A$2:V42)</f>
        <v>41</v>
      </c>
      <c r="AB42" s="1" t="str">
        <f>IF(Schedule!$D$13=Courses!A43,Courses!AA42,"")</f>
        <v/>
      </c>
      <c r="AC42" s="1" t="str">
        <f>IFERROR(SMALL($AB$2:$AB$55,ROWS($G$10:AB51)),"")</f>
        <v/>
      </c>
      <c r="AD42" s="1">
        <f>ROWS($A$2:Y42)</f>
        <v>41</v>
      </c>
      <c r="AE42" s="1" t="str">
        <f>IF(Schedule!$F$13=Courses!A43,Courses!AD42,"")</f>
        <v/>
      </c>
      <c r="AF42" s="1" t="str">
        <f>IFERROR(SMALL($AE$2:$AE$55,ROWS($G$10:AE51)),"")</f>
        <v/>
      </c>
      <c r="AG42" s="1">
        <f>ROWS($A$2:AB42)</f>
        <v>41</v>
      </c>
      <c r="AH42" s="1" t="str">
        <f>IF(Schedule!$H$13=Courses!A43,Courses!AG42,"")</f>
        <v/>
      </c>
      <c r="AI42" s="1" t="str">
        <f>IFERROR(SMALL($AH$2:$AH$55,ROWS($G$10:AH51)),"")</f>
        <v/>
      </c>
      <c r="AJ42" s="1">
        <f>ROWS($A$2:AE42)</f>
        <v>41</v>
      </c>
      <c r="AK42" s="1" t="str">
        <f>IF(Schedule!$J$13=Courses!A43,Courses!AJ42,"")</f>
        <v/>
      </c>
      <c r="AL42" s="1" t="str">
        <f>IFERROR(SMALL($AK$2:$AK$55,ROWS($G$10:AK51)),"")</f>
        <v/>
      </c>
      <c r="AM42" s="1">
        <f>ROWS($A$2:AH42)</f>
        <v>41</v>
      </c>
      <c r="AN42" s="1" t="str">
        <f>IF(Schedule!$L$13=Courses!A43,Courses!AM42,"")</f>
        <v/>
      </c>
      <c r="AO42" s="1" t="str">
        <f>IFERROR(SMALL($AN$2:$AN$55,ROWS($G$10:AN51)),"")</f>
        <v/>
      </c>
    </row>
    <row r="43" spans="1:41" ht="14.25" customHeight="1" x14ac:dyDescent="0.25">
      <c r="A43" s="146"/>
      <c r="B43" s="26" t="s">
        <v>74</v>
      </c>
      <c r="C43" s="43"/>
      <c r="D43" s="27">
        <v>11</v>
      </c>
      <c r="E43" s="39"/>
      <c r="F43" s="1">
        <f>ROWS($A$3:A44)</f>
        <v>42</v>
      </c>
      <c r="G43" s="1" t="str">
        <f>IF(Schedule!$B$1=Courses!A44,Courses!F43,"")</f>
        <v/>
      </c>
      <c r="H43" s="1" t="str">
        <f>IFERROR(SMALL($G$2:$G$55,ROWS($G$10:G52)),"")</f>
        <v/>
      </c>
      <c r="I43" s="1">
        <f>ROWS($A$3:D44)</f>
        <v>42</v>
      </c>
      <c r="J43" s="1" t="str">
        <f>IF(Schedule!$D$1=Courses!A44,Courses!I43,"")</f>
        <v/>
      </c>
      <c r="K43" s="1" t="str">
        <f>IFERROR(SMALL($J$2:$J$55,ROWS($G$10:J52)),"")</f>
        <v/>
      </c>
      <c r="L43" s="1">
        <f>ROWS($A$2:G43)</f>
        <v>42</v>
      </c>
      <c r="M43" s="1" t="str">
        <f>IF(Schedule!$F$1=Courses!A44,Courses!L43,"")</f>
        <v/>
      </c>
      <c r="N43" s="1" t="str">
        <f>IFERROR(SMALL($M$2:$M$55,ROWS($G$10:M52)),"")</f>
        <v/>
      </c>
      <c r="O43" s="1">
        <f>ROWS($A$2:J43)</f>
        <v>42</v>
      </c>
      <c r="P43" s="1" t="str">
        <f>IF(Schedule!$H$1=Courses!A44,Courses!O43,"")</f>
        <v/>
      </c>
      <c r="Q43" s="1" t="str">
        <f>IFERROR(SMALL($P$2:$P$55,ROWS($G$10:P52)),"")</f>
        <v/>
      </c>
      <c r="R43" s="1">
        <f>ROWS($A$2:M43)</f>
        <v>42</v>
      </c>
      <c r="S43" s="1" t="str">
        <f>IF(Schedule!$J$1=Courses!A44,Courses!R43,"")</f>
        <v/>
      </c>
      <c r="T43" s="1" t="str">
        <f>IFERROR(SMALL($S$2:$S$55,ROWS($G$10:S52)),"")</f>
        <v/>
      </c>
      <c r="U43" s="1">
        <f>ROWS($A$2:P43)</f>
        <v>42</v>
      </c>
      <c r="V43" s="1" t="str">
        <f>IF(Schedule!$L$1=Courses!A44,Courses!U43,"")</f>
        <v/>
      </c>
      <c r="W43" s="1" t="str">
        <f>IFERROR(SMALL($V$2:$V$55,ROWS($G$10:V52)),"")</f>
        <v/>
      </c>
      <c r="X43" s="1">
        <f>ROWS($A$2:S43)</f>
        <v>42</v>
      </c>
      <c r="Y43" s="1" t="str">
        <f>IF(Schedule!$B$13=Courses!A44,Courses!X43,"")</f>
        <v/>
      </c>
      <c r="Z43" s="1" t="str">
        <f>IFERROR(SMALL($Y$2:$Y$55,ROWS($G$10:Y52)),"")</f>
        <v/>
      </c>
      <c r="AA43" s="1">
        <f>ROWS($A$2:V43)</f>
        <v>42</v>
      </c>
      <c r="AB43" s="1" t="str">
        <f>IF(Schedule!$D$13=Courses!A44,Courses!AA43,"")</f>
        <v/>
      </c>
      <c r="AC43" s="1" t="str">
        <f>IFERROR(SMALL($AB$2:$AB$55,ROWS($G$10:AB52)),"")</f>
        <v/>
      </c>
      <c r="AD43" s="1">
        <f>ROWS($A$2:Y43)</f>
        <v>42</v>
      </c>
      <c r="AE43" s="1" t="str">
        <f>IF(Schedule!$F$13=Courses!A44,Courses!AD43,"")</f>
        <v/>
      </c>
      <c r="AF43" s="1" t="str">
        <f>IFERROR(SMALL($AE$2:$AE$55,ROWS($G$10:AE52)),"")</f>
        <v/>
      </c>
      <c r="AG43" s="1">
        <f>ROWS($A$2:AB43)</f>
        <v>42</v>
      </c>
      <c r="AH43" s="1" t="str">
        <f>IF(Schedule!$H$13=Courses!A44,Courses!AG43,"")</f>
        <v/>
      </c>
      <c r="AI43" s="1" t="str">
        <f>IFERROR(SMALL($AH$2:$AH$55,ROWS($G$10:AH52)),"")</f>
        <v/>
      </c>
      <c r="AJ43" s="1">
        <f>ROWS($A$2:AE43)</f>
        <v>42</v>
      </c>
      <c r="AK43" s="1" t="str">
        <f>IF(Schedule!$J$13=Courses!A44,Courses!AJ43,"")</f>
        <v/>
      </c>
      <c r="AL43" s="1" t="str">
        <f>IFERROR(SMALL($AK$2:$AK$55,ROWS($G$10:AK52)),"")</f>
        <v/>
      </c>
      <c r="AM43" s="1">
        <f>ROWS($A$2:AH43)</f>
        <v>42</v>
      </c>
      <c r="AN43" s="1" t="str">
        <f>IF(Schedule!$L$13=Courses!A44,Courses!AM43,"")</f>
        <v/>
      </c>
      <c r="AO43" s="1" t="str">
        <f>IFERROR(SMALL($AN$2:$AN$55,ROWS($G$10:AN52)),"")</f>
        <v/>
      </c>
    </row>
    <row r="44" spans="1:41" x14ac:dyDescent="0.25">
      <c r="A44" s="146"/>
      <c r="B44" s="26" t="s">
        <v>74</v>
      </c>
      <c r="C44" s="43"/>
      <c r="D44" s="27">
        <v>0</v>
      </c>
      <c r="E44" s="39"/>
      <c r="F44" s="1">
        <f>ROWS($A$3:A45)</f>
        <v>43</v>
      </c>
      <c r="G44" s="1" t="str">
        <f>IF(Schedule!$B$1=Courses!A45,Courses!F44,"")</f>
        <v/>
      </c>
      <c r="H44" s="1" t="str">
        <f>IFERROR(SMALL($G$2:$G$55,ROWS($G$10:G53)),"")</f>
        <v/>
      </c>
      <c r="I44" s="1">
        <f>ROWS($A$3:D45)</f>
        <v>43</v>
      </c>
      <c r="J44" s="1" t="str">
        <f>IF(Schedule!$D$1=Courses!A45,Courses!I44,"")</f>
        <v/>
      </c>
      <c r="K44" s="1" t="str">
        <f>IFERROR(SMALL($J$2:$J$55,ROWS($G$10:J53)),"")</f>
        <v/>
      </c>
      <c r="L44" s="1">
        <f>ROWS($A$2:G44)</f>
        <v>43</v>
      </c>
      <c r="M44" s="1" t="str">
        <f>IF(Schedule!$F$1=Courses!A45,Courses!L44,"")</f>
        <v/>
      </c>
      <c r="N44" s="1" t="str">
        <f>IFERROR(SMALL($M$2:$M$55,ROWS($G$10:M53)),"")</f>
        <v/>
      </c>
      <c r="O44" s="1">
        <f>ROWS($A$2:J44)</f>
        <v>43</v>
      </c>
      <c r="P44" s="1" t="str">
        <f>IF(Schedule!$H$1=Courses!A45,Courses!O44,"")</f>
        <v/>
      </c>
      <c r="Q44" s="1" t="str">
        <f>IFERROR(SMALL($P$2:$P$55,ROWS($G$10:P53)),"")</f>
        <v/>
      </c>
      <c r="R44" s="1">
        <f>ROWS($A$2:M44)</f>
        <v>43</v>
      </c>
      <c r="S44" s="1" t="str">
        <f>IF(Schedule!$J$1=Courses!A45,Courses!R44,"")</f>
        <v/>
      </c>
      <c r="T44" s="1" t="str">
        <f>IFERROR(SMALL($S$2:$S$55,ROWS($G$10:S53)),"")</f>
        <v/>
      </c>
      <c r="U44" s="1">
        <f>ROWS($A$2:P44)</f>
        <v>43</v>
      </c>
      <c r="V44" s="1" t="str">
        <f>IF(Schedule!$L$1=Courses!A45,Courses!U44,"")</f>
        <v/>
      </c>
      <c r="W44" s="1" t="str">
        <f>IFERROR(SMALL($V$2:$V$55,ROWS($G$10:V53)),"")</f>
        <v/>
      </c>
      <c r="X44" s="1">
        <f>ROWS($A$2:S44)</f>
        <v>43</v>
      </c>
      <c r="Y44" s="1" t="str">
        <f>IF(Schedule!$B$13=Courses!A45,Courses!X44,"")</f>
        <v/>
      </c>
      <c r="Z44" s="1" t="str">
        <f>IFERROR(SMALL($Y$2:$Y$55,ROWS($G$10:Y53)),"")</f>
        <v/>
      </c>
      <c r="AA44" s="1">
        <f>ROWS($A$2:V44)</f>
        <v>43</v>
      </c>
      <c r="AB44" s="1" t="str">
        <f>IF(Schedule!$D$13=Courses!A45,Courses!AA44,"")</f>
        <v/>
      </c>
      <c r="AC44" s="1" t="str">
        <f>IFERROR(SMALL($AB$2:$AB$55,ROWS($G$10:AB53)),"")</f>
        <v/>
      </c>
      <c r="AD44" s="1">
        <f>ROWS($A$2:Y44)</f>
        <v>43</v>
      </c>
      <c r="AE44" s="1" t="str">
        <f>IF(Schedule!$F$13=Courses!A45,Courses!AD44,"")</f>
        <v/>
      </c>
      <c r="AF44" s="1" t="str">
        <f>IFERROR(SMALL($AE$2:$AE$55,ROWS($G$10:AE53)),"")</f>
        <v/>
      </c>
      <c r="AG44" s="1">
        <f>ROWS($A$2:AB44)</f>
        <v>43</v>
      </c>
      <c r="AH44" s="1" t="str">
        <f>IF(Schedule!$H$13=Courses!A45,Courses!AG44,"")</f>
        <v/>
      </c>
      <c r="AI44" s="1" t="str">
        <f>IFERROR(SMALL($AH$2:$AH$55,ROWS($G$10:AH53)),"")</f>
        <v/>
      </c>
      <c r="AJ44" s="1">
        <f>ROWS($A$2:AE44)</f>
        <v>43</v>
      </c>
      <c r="AK44" s="1" t="str">
        <f>IF(Schedule!$J$13=Courses!A45,Courses!AJ44,"")</f>
        <v/>
      </c>
      <c r="AL44" s="1" t="str">
        <f>IFERROR(SMALL($AK$2:$AK$55,ROWS($G$10:AK53)),"")</f>
        <v/>
      </c>
      <c r="AM44" s="1">
        <f>ROWS($A$2:AH44)</f>
        <v>43</v>
      </c>
      <c r="AN44" s="1" t="str">
        <f>IF(Schedule!$L$13=Courses!A45,Courses!AM44,"")</f>
        <v/>
      </c>
      <c r="AO44" s="1" t="str">
        <f>IFERROR(SMALL($AN$2:$AN$55,ROWS($G$10:AN53)),"")</f>
        <v/>
      </c>
    </row>
    <row r="45" spans="1:41" x14ac:dyDescent="0.25">
      <c r="A45" s="146"/>
      <c r="B45" s="26" t="s">
        <v>74</v>
      </c>
      <c r="C45" s="27"/>
      <c r="D45" s="27"/>
      <c r="E45" s="39"/>
      <c r="F45" s="1">
        <f>ROWS($A$3:A46)</f>
        <v>44</v>
      </c>
      <c r="G45" s="1" t="str">
        <f>IF(Schedule!$B$1=Courses!A46,Courses!F45,"")</f>
        <v/>
      </c>
      <c r="H45" s="1" t="str">
        <f>IFERROR(SMALL($G$2:$G$55,ROWS($G$10:G54)),"")</f>
        <v/>
      </c>
      <c r="I45" s="1">
        <f>ROWS($A$3:D46)</f>
        <v>44</v>
      </c>
      <c r="J45" s="1" t="str">
        <f>IF(Schedule!$D$1=Courses!A46,Courses!I45,"")</f>
        <v/>
      </c>
      <c r="K45" s="1" t="str">
        <f>IFERROR(SMALL($J$2:$J$55,ROWS($G$10:J54)),"")</f>
        <v/>
      </c>
      <c r="L45" s="1">
        <f>ROWS($A$2:G45)</f>
        <v>44</v>
      </c>
      <c r="M45" s="1" t="str">
        <f>IF(Schedule!$F$1=Courses!A46,Courses!L45,"")</f>
        <v/>
      </c>
      <c r="N45" s="1" t="str">
        <f>IFERROR(SMALL($M$2:$M$55,ROWS($G$10:M54)),"")</f>
        <v/>
      </c>
      <c r="O45" s="1">
        <f>ROWS($A$2:J45)</f>
        <v>44</v>
      </c>
      <c r="P45" s="1" t="str">
        <f>IF(Schedule!$H$1=Courses!A46,Courses!O45,"")</f>
        <v/>
      </c>
      <c r="Q45" s="1" t="str">
        <f>IFERROR(SMALL($P$2:$P$55,ROWS($G$10:P54)),"")</f>
        <v/>
      </c>
      <c r="R45" s="1">
        <f>ROWS($A$2:M45)</f>
        <v>44</v>
      </c>
      <c r="S45" s="1" t="str">
        <f>IF(Schedule!$J$1=Courses!A46,Courses!R45,"")</f>
        <v/>
      </c>
      <c r="T45" s="1" t="str">
        <f>IFERROR(SMALL($S$2:$S$55,ROWS($G$10:S54)),"")</f>
        <v/>
      </c>
      <c r="U45" s="1">
        <f>ROWS($A$2:P45)</f>
        <v>44</v>
      </c>
      <c r="V45" s="1" t="str">
        <f>IF(Schedule!$L$1=Courses!A46,Courses!U45,"")</f>
        <v/>
      </c>
      <c r="W45" s="1" t="str">
        <f>IFERROR(SMALL($V$2:$V$55,ROWS($G$10:V54)),"")</f>
        <v/>
      </c>
      <c r="X45" s="1">
        <f>ROWS($A$2:S45)</f>
        <v>44</v>
      </c>
      <c r="Y45" s="1" t="str">
        <f>IF(Schedule!$B$13=Courses!A46,Courses!X45,"")</f>
        <v/>
      </c>
      <c r="Z45" s="1" t="str">
        <f>IFERROR(SMALL($Y$2:$Y$55,ROWS($G$10:Y54)),"")</f>
        <v/>
      </c>
      <c r="AA45" s="1">
        <f>ROWS($A$2:V45)</f>
        <v>44</v>
      </c>
      <c r="AB45" s="1" t="str">
        <f>IF(Schedule!$D$13=Courses!A46,Courses!AA45,"")</f>
        <v/>
      </c>
      <c r="AC45" s="1" t="str">
        <f>IFERROR(SMALL($AB$2:$AB$55,ROWS($G$10:AB54)),"")</f>
        <v/>
      </c>
      <c r="AD45" s="1">
        <f>ROWS($A$2:Y45)</f>
        <v>44</v>
      </c>
      <c r="AE45" s="1" t="str">
        <f>IF(Schedule!$F$13=Courses!A46,Courses!AD45,"")</f>
        <v/>
      </c>
      <c r="AF45" s="1" t="str">
        <f>IFERROR(SMALL($AE$2:$AE$55,ROWS($G$10:AE54)),"")</f>
        <v/>
      </c>
      <c r="AG45" s="1">
        <f>ROWS($A$2:AB45)</f>
        <v>44</v>
      </c>
      <c r="AH45" s="1" t="str">
        <f>IF(Schedule!$H$13=Courses!A46,Courses!AG45,"")</f>
        <v/>
      </c>
      <c r="AI45" s="1" t="str">
        <f>IFERROR(SMALL($AH$2:$AH$55,ROWS($G$10:AH54)),"")</f>
        <v/>
      </c>
      <c r="AJ45" s="1">
        <f>ROWS($A$2:AE45)</f>
        <v>44</v>
      </c>
      <c r="AK45" s="1" t="str">
        <f>IF(Schedule!$J$13=Courses!A46,Courses!AJ45,"")</f>
        <v/>
      </c>
      <c r="AL45" s="1" t="str">
        <f>IFERROR(SMALL($AK$2:$AK$55,ROWS($G$10:AK54)),"")</f>
        <v/>
      </c>
      <c r="AM45" s="1">
        <f>ROWS($A$2:AH45)</f>
        <v>44</v>
      </c>
      <c r="AN45" s="1" t="str">
        <f>IF(Schedule!$L$13=Courses!A46,Courses!AM45,"")</f>
        <v/>
      </c>
      <c r="AO45" s="1" t="str">
        <f>IFERROR(SMALL($AN$2:$AN$55,ROWS($G$10:AN54)),"")</f>
        <v/>
      </c>
    </row>
    <row r="46" spans="1:41" x14ac:dyDescent="0.25">
      <c r="A46" s="146"/>
      <c r="B46" s="45" t="s">
        <v>74</v>
      </c>
      <c r="C46" s="46"/>
      <c r="D46" s="46"/>
      <c r="E46" s="47"/>
      <c r="F46" s="1">
        <f>ROWS($A$3:A47)</f>
        <v>45</v>
      </c>
      <c r="G46" s="1" t="str">
        <f>IF(Schedule!$B$1=Courses!A47,Courses!F46,"")</f>
        <v/>
      </c>
      <c r="H46" s="1" t="str">
        <f>IFERROR(SMALL($G$2:$G$55,ROWS($G$10:G55)),"")</f>
        <v/>
      </c>
      <c r="I46" s="1">
        <f>ROWS($A$3:D47)</f>
        <v>45</v>
      </c>
      <c r="J46" s="1" t="str">
        <f>IF(Schedule!$D$1=Courses!A47,Courses!I46,"")</f>
        <v/>
      </c>
      <c r="K46" s="1" t="str">
        <f>IFERROR(SMALL($J$2:$J$55,ROWS($G$10:J55)),"")</f>
        <v/>
      </c>
      <c r="L46" s="1">
        <f>ROWS($A$2:G46)</f>
        <v>45</v>
      </c>
      <c r="M46" s="1" t="str">
        <f>IF(Schedule!$F$1=Courses!A47,Courses!L46,"")</f>
        <v/>
      </c>
      <c r="N46" s="1" t="str">
        <f>IFERROR(SMALL($M$2:$M$55,ROWS($G$10:M55)),"")</f>
        <v/>
      </c>
      <c r="O46" s="1">
        <f>ROWS($A$2:J46)</f>
        <v>45</v>
      </c>
      <c r="P46" s="1" t="str">
        <f>IF(Schedule!$H$1=Courses!A47,Courses!O46,"")</f>
        <v/>
      </c>
      <c r="Q46" s="1" t="str">
        <f>IFERROR(SMALL($P$2:$P$55,ROWS($G$10:P55)),"")</f>
        <v/>
      </c>
      <c r="R46" s="1">
        <f>ROWS($A$2:M46)</f>
        <v>45</v>
      </c>
      <c r="S46" s="1" t="str">
        <f>IF(Schedule!$J$1=Courses!A47,Courses!R46,"")</f>
        <v/>
      </c>
      <c r="T46" s="1" t="str">
        <f>IFERROR(SMALL($S$2:$S$55,ROWS($G$10:S55)),"")</f>
        <v/>
      </c>
      <c r="U46" s="1">
        <f>ROWS($A$2:P46)</f>
        <v>45</v>
      </c>
      <c r="V46" s="1" t="str">
        <f>IF(Schedule!$L$1=Courses!A47,Courses!U46,"")</f>
        <v/>
      </c>
      <c r="W46" s="1" t="str">
        <f>IFERROR(SMALL($V$2:$V$55,ROWS($G$10:V55)),"")</f>
        <v/>
      </c>
      <c r="X46" s="1">
        <f>ROWS($A$2:S46)</f>
        <v>45</v>
      </c>
      <c r="Y46" s="1" t="str">
        <f>IF(Schedule!$B$13=Courses!A47,Courses!X46,"")</f>
        <v/>
      </c>
      <c r="Z46" s="1" t="str">
        <f>IFERROR(SMALL($Y$2:$Y$55,ROWS($G$10:Y55)),"")</f>
        <v/>
      </c>
      <c r="AA46" s="1">
        <f>ROWS($A$2:V46)</f>
        <v>45</v>
      </c>
      <c r="AB46" s="1" t="str">
        <f>IF(Schedule!$D$13=Courses!A47,Courses!AA46,"")</f>
        <v/>
      </c>
      <c r="AC46" s="1" t="str">
        <f>IFERROR(SMALL($AB$2:$AB$55,ROWS($G$10:AB55)),"")</f>
        <v/>
      </c>
      <c r="AD46" s="1">
        <f>ROWS($A$2:Y46)</f>
        <v>45</v>
      </c>
      <c r="AE46" s="1" t="str">
        <f>IF(Schedule!$F$13=Courses!A47,Courses!AD46,"")</f>
        <v/>
      </c>
      <c r="AF46" s="1" t="str">
        <f>IFERROR(SMALL($AE$2:$AE$55,ROWS($G$10:AE55)),"")</f>
        <v/>
      </c>
      <c r="AG46" s="1">
        <f>ROWS($A$2:AB46)</f>
        <v>45</v>
      </c>
      <c r="AH46" s="1" t="str">
        <f>IF(Schedule!$H$13=Courses!A47,Courses!AG46,"")</f>
        <v/>
      </c>
      <c r="AI46" s="1" t="str">
        <f>IFERROR(SMALL($AH$2:$AH$55,ROWS($G$10:AH55)),"")</f>
        <v/>
      </c>
      <c r="AJ46" s="1">
        <f>ROWS($A$2:AE46)</f>
        <v>45</v>
      </c>
      <c r="AK46" s="1" t="str">
        <f>IF(Schedule!$J$13=Courses!A47,Courses!AJ46,"")</f>
        <v/>
      </c>
      <c r="AL46" s="1" t="str">
        <f>IFERROR(SMALL($AK$2:$AK$55,ROWS($G$10:AK55)),"")</f>
        <v/>
      </c>
      <c r="AM46" s="1">
        <f>ROWS($A$2:AH46)</f>
        <v>45</v>
      </c>
      <c r="AN46" s="1" t="str">
        <f>IF(Schedule!$L$13=Courses!A47,Courses!AM46,"")</f>
        <v/>
      </c>
      <c r="AO46" s="1" t="str">
        <f>IFERROR(SMALL($AN$2:$AN$55,ROWS($G$10:AN55)),"")</f>
        <v/>
      </c>
    </row>
    <row r="47" spans="1:41" x14ac:dyDescent="0.25">
      <c r="A47" s="146"/>
      <c r="B47" s="45" t="s">
        <v>74</v>
      </c>
      <c r="C47" s="46"/>
      <c r="D47" s="46"/>
      <c r="E47" s="47"/>
      <c r="F47" s="1">
        <f>ROWS($A$3:A48)</f>
        <v>46</v>
      </c>
      <c r="G47" s="1" t="str">
        <f>IF(Schedule!$B$1=Courses!A48,Courses!F47,"")</f>
        <v/>
      </c>
      <c r="H47" s="1" t="str">
        <f>IFERROR(SMALL($G$2:$G$55,ROWS($G$10:G56)),"")</f>
        <v/>
      </c>
      <c r="I47" s="1">
        <f>ROWS($A$3:D48)</f>
        <v>46</v>
      </c>
      <c r="J47" s="1" t="str">
        <f>IF(Schedule!$D$1=Courses!A48,Courses!I47,"")</f>
        <v/>
      </c>
      <c r="K47" s="1" t="str">
        <f>IFERROR(SMALL($J$2:$J$55,ROWS($G$10:J56)),"")</f>
        <v/>
      </c>
      <c r="L47" s="1">
        <f>ROWS($A$2:G47)</f>
        <v>46</v>
      </c>
      <c r="M47" s="1" t="str">
        <f>IF(Schedule!$F$1=Courses!A48,Courses!L47,"")</f>
        <v/>
      </c>
      <c r="N47" s="1" t="str">
        <f>IFERROR(SMALL($M$2:$M$55,ROWS($G$10:M56)),"")</f>
        <v/>
      </c>
      <c r="O47" s="1">
        <f>ROWS($A$2:J47)</f>
        <v>46</v>
      </c>
      <c r="P47" s="1" t="str">
        <f>IF(Schedule!$H$1=Courses!A48,Courses!O47,"")</f>
        <v/>
      </c>
      <c r="Q47" s="1" t="str">
        <f>IFERROR(SMALL($P$2:$P$55,ROWS($G$10:P56)),"")</f>
        <v/>
      </c>
      <c r="R47" s="1">
        <f>ROWS($A$2:M47)</f>
        <v>46</v>
      </c>
      <c r="S47" s="1" t="str">
        <f>IF(Schedule!$J$1=Courses!A48,Courses!R47,"")</f>
        <v/>
      </c>
      <c r="T47" s="1" t="str">
        <f>IFERROR(SMALL($S$2:$S$55,ROWS($G$10:S56)),"")</f>
        <v/>
      </c>
      <c r="U47" s="1">
        <f>ROWS($A$2:P47)</f>
        <v>46</v>
      </c>
      <c r="V47" s="1" t="str">
        <f>IF(Schedule!$L$1=Courses!A48,Courses!U47,"")</f>
        <v/>
      </c>
      <c r="W47" s="1" t="str">
        <f>IFERROR(SMALL($V$2:$V$55,ROWS($G$10:V56)),"")</f>
        <v/>
      </c>
      <c r="X47" s="1">
        <f>ROWS($A$2:S47)</f>
        <v>46</v>
      </c>
      <c r="Y47" s="1" t="str">
        <f>IF(Schedule!$B$13=Courses!A48,Courses!X47,"")</f>
        <v/>
      </c>
      <c r="Z47" s="1" t="str">
        <f>IFERROR(SMALL($Y$2:$Y$55,ROWS($G$10:Y56)),"")</f>
        <v/>
      </c>
      <c r="AA47" s="1">
        <f>ROWS($A$2:V47)</f>
        <v>46</v>
      </c>
      <c r="AB47" s="1" t="str">
        <f>IF(Schedule!$D$13=Courses!A48,Courses!AA47,"")</f>
        <v/>
      </c>
      <c r="AC47" s="1" t="str">
        <f>IFERROR(SMALL($AB$2:$AB$55,ROWS($G$10:AB56)),"")</f>
        <v/>
      </c>
      <c r="AD47" s="1">
        <f>ROWS($A$2:Y47)</f>
        <v>46</v>
      </c>
      <c r="AE47" s="1" t="str">
        <f>IF(Schedule!$F$13=Courses!A48,Courses!AD47,"")</f>
        <v/>
      </c>
      <c r="AF47" s="1" t="str">
        <f>IFERROR(SMALL($AE$2:$AE$55,ROWS($G$10:AE56)),"")</f>
        <v/>
      </c>
      <c r="AG47" s="1">
        <f>ROWS($A$2:AB47)</f>
        <v>46</v>
      </c>
      <c r="AH47" s="1" t="str">
        <f>IF(Schedule!$H$13=Courses!A48,Courses!AG47,"")</f>
        <v/>
      </c>
      <c r="AI47" s="1" t="str">
        <f>IFERROR(SMALL($AH$2:$AH$55,ROWS($G$10:AH56)),"")</f>
        <v/>
      </c>
      <c r="AJ47" s="1">
        <f>ROWS($A$2:AE47)</f>
        <v>46</v>
      </c>
      <c r="AK47" s="1" t="str">
        <f>IF(Schedule!$J$13=Courses!A48,Courses!AJ47,"")</f>
        <v/>
      </c>
      <c r="AL47" s="1" t="str">
        <f>IFERROR(SMALL($AK$2:$AK$55,ROWS($G$10:AK56)),"")</f>
        <v/>
      </c>
      <c r="AM47" s="1">
        <f>ROWS($A$2:AH47)</f>
        <v>46</v>
      </c>
      <c r="AN47" s="1" t="str">
        <f>IF(Schedule!$L$13=Courses!A48,Courses!AM47,"")</f>
        <v/>
      </c>
      <c r="AO47" s="1" t="str">
        <f>IFERROR(SMALL($AN$2:$AN$55,ROWS($G$10:AN56)),"")</f>
        <v/>
      </c>
    </row>
    <row r="48" spans="1:41" x14ac:dyDescent="0.25">
      <c r="A48" s="146"/>
      <c r="B48" s="26" t="s">
        <v>74</v>
      </c>
      <c r="C48" s="46"/>
      <c r="D48" s="46"/>
      <c r="E48" s="47"/>
      <c r="F48" s="1">
        <f>ROWS($A$3:A49)</f>
        <v>47</v>
      </c>
      <c r="G48" s="1" t="str">
        <f>IF(Schedule!$B$1=Courses!A49,Courses!F48,"")</f>
        <v/>
      </c>
      <c r="H48" s="1" t="str">
        <f>IFERROR(SMALL($G$2:$G$55,ROWS($G$10:G57)),"")</f>
        <v/>
      </c>
      <c r="I48" s="1">
        <f>ROWS($A$3:D49)</f>
        <v>47</v>
      </c>
      <c r="J48" s="1" t="str">
        <f>IF(Schedule!$D$1=Courses!A49,Courses!I48,"")</f>
        <v/>
      </c>
      <c r="K48" s="1" t="str">
        <f>IFERROR(SMALL($J$2:$J$55,ROWS($G$10:J57)),"")</f>
        <v/>
      </c>
      <c r="L48" s="1">
        <f>ROWS($A$2:G48)</f>
        <v>47</v>
      </c>
      <c r="M48" s="1" t="str">
        <f>IF(Schedule!$F$1=Courses!A49,Courses!L48,"")</f>
        <v/>
      </c>
      <c r="N48" s="1" t="str">
        <f>IFERROR(SMALL($M$2:$M$55,ROWS($G$10:M57)),"")</f>
        <v/>
      </c>
      <c r="O48" s="1">
        <f>ROWS($A$2:J48)</f>
        <v>47</v>
      </c>
      <c r="P48" s="1" t="str">
        <f>IF(Schedule!$H$1=Courses!A49,Courses!O48,"")</f>
        <v/>
      </c>
      <c r="Q48" s="1" t="str">
        <f>IFERROR(SMALL($P$2:$P$55,ROWS($G$10:P57)),"")</f>
        <v/>
      </c>
      <c r="R48" s="1">
        <f>ROWS($A$2:M48)</f>
        <v>47</v>
      </c>
      <c r="S48" s="1" t="str">
        <f>IF(Schedule!$J$1=Courses!A49,Courses!R48,"")</f>
        <v/>
      </c>
      <c r="T48" s="1" t="str">
        <f>IFERROR(SMALL($S$2:$S$55,ROWS($G$10:S57)),"")</f>
        <v/>
      </c>
      <c r="U48" s="1">
        <f>ROWS($A$2:P48)</f>
        <v>47</v>
      </c>
      <c r="V48" s="1" t="str">
        <f>IF(Schedule!$L$1=Courses!A49,Courses!U48,"")</f>
        <v/>
      </c>
      <c r="W48" s="1" t="str">
        <f>IFERROR(SMALL($V$2:$V$55,ROWS($G$10:V57)),"")</f>
        <v/>
      </c>
      <c r="X48" s="1">
        <f>ROWS($A$2:S48)</f>
        <v>47</v>
      </c>
      <c r="Y48" s="1" t="str">
        <f>IF(Schedule!$B$13=Courses!A49,Courses!X48,"")</f>
        <v/>
      </c>
      <c r="Z48" s="1" t="str">
        <f>IFERROR(SMALL($Y$2:$Y$55,ROWS($G$10:Y57)),"")</f>
        <v/>
      </c>
      <c r="AA48" s="1">
        <f>ROWS($A$2:V48)</f>
        <v>47</v>
      </c>
      <c r="AB48" s="1" t="str">
        <f>IF(Schedule!$D$13=Courses!A49,Courses!AA48,"")</f>
        <v/>
      </c>
      <c r="AC48" s="1" t="str">
        <f>IFERROR(SMALL($AB$2:$AB$55,ROWS($G$10:AB57)),"")</f>
        <v/>
      </c>
      <c r="AD48" s="1">
        <f>ROWS($A$2:Y48)</f>
        <v>47</v>
      </c>
      <c r="AE48" s="1" t="str">
        <f>IF(Schedule!$F$13=Courses!A49,Courses!AD48,"")</f>
        <v/>
      </c>
      <c r="AF48" s="1" t="str">
        <f>IFERROR(SMALL($AE$2:$AE$55,ROWS($G$10:AE57)),"")</f>
        <v/>
      </c>
      <c r="AG48" s="1">
        <f>ROWS($A$2:AB48)</f>
        <v>47</v>
      </c>
      <c r="AH48" s="1" t="str">
        <f>IF(Schedule!$H$13=Courses!A49,Courses!AG48,"")</f>
        <v/>
      </c>
      <c r="AI48" s="1" t="str">
        <f>IFERROR(SMALL($AH$2:$AH$55,ROWS($G$10:AH57)),"")</f>
        <v/>
      </c>
      <c r="AJ48" s="1">
        <f>ROWS($A$2:AE48)</f>
        <v>47</v>
      </c>
      <c r="AK48" s="1" t="str">
        <f>IF(Schedule!$J$13=Courses!A49,Courses!AJ48,"")</f>
        <v/>
      </c>
      <c r="AL48" s="1" t="str">
        <f>IFERROR(SMALL($AK$2:$AK$55,ROWS($G$10:AK57)),"")</f>
        <v/>
      </c>
      <c r="AM48" s="1">
        <f>ROWS($A$2:AH48)</f>
        <v>47</v>
      </c>
      <c r="AN48" s="1" t="str">
        <f>IF(Schedule!$L$13=Courses!A49,Courses!AM48,"")</f>
        <v/>
      </c>
      <c r="AO48" s="1" t="str">
        <f>IFERROR(SMALL($AN$2:$AN$55,ROWS($G$10:AN57)),"")</f>
        <v/>
      </c>
    </row>
    <row r="49" spans="1:41" x14ac:dyDescent="0.25">
      <c r="A49" s="146"/>
      <c r="B49" s="26" t="s">
        <v>74</v>
      </c>
      <c r="C49" s="46"/>
      <c r="D49" s="46"/>
      <c r="E49" s="47"/>
      <c r="F49" s="1">
        <f>ROWS($A$3:A50)</f>
        <v>48</v>
      </c>
      <c r="G49" s="1" t="str">
        <f>IF(Schedule!$B$1=Courses!A50,Courses!F49,"")</f>
        <v/>
      </c>
      <c r="H49" s="1" t="str">
        <f>IFERROR(SMALL($G$2:$G$55,ROWS($G$10:G58)),"")</f>
        <v/>
      </c>
      <c r="I49" s="1">
        <f>ROWS($A$3:D50)</f>
        <v>48</v>
      </c>
      <c r="J49" s="1" t="str">
        <f>IF(Schedule!$D$1=Courses!A50,Courses!I49,"")</f>
        <v/>
      </c>
      <c r="K49" s="1" t="str">
        <f>IFERROR(SMALL($J$2:$J$55,ROWS($G$10:J58)),"")</f>
        <v/>
      </c>
      <c r="L49" s="1">
        <f>ROWS($A$2:G49)</f>
        <v>48</v>
      </c>
      <c r="M49" s="1" t="str">
        <f>IF(Schedule!$F$1=Courses!A50,Courses!L49,"")</f>
        <v/>
      </c>
      <c r="N49" s="1" t="str">
        <f>IFERROR(SMALL($M$2:$M$55,ROWS($G$10:M58)),"")</f>
        <v/>
      </c>
      <c r="O49" s="1">
        <f>ROWS($A$2:J49)</f>
        <v>48</v>
      </c>
      <c r="P49" s="1" t="str">
        <f>IF(Schedule!$H$1=Courses!A50,Courses!O49,"")</f>
        <v/>
      </c>
      <c r="Q49" s="1" t="str">
        <f>IFERROR(SMALL($P$2:$P$55,ROWS($G$10:P58)),"")</f>
        <v/>
      </c>
      <c r="R49" s="1">
        <f>ROWS($A$2:M49)</f>
        <v>48</v>
      </c>
      <c r="S49" s="1" t="str">
        <f>IF(Schedule!$J$1=Courses!A50,Courses!R49,"")</f>
        <v/>
      </c>
      <c r="T49" s="1" t="str">
        <f>IFERROR(SMALL($S$2:$S$55,ROWS($G$10:S58)),"")</f>
        <v/>
      </c>
      <c r="U49" s="1">
        <f>ROWS($A$2:P49)</f>
        <v>48</v>
      </c>
      <c r="V49" s="1" t="str">
        <f>IF(Schedule!$L$1=Courses!A50,Courses!U49,"")</f>
        <v/>
      </c>
      <c r="W49" s="1" t="str">
        <f>IFERROR(SMALL($V$2:$V$55,ROWS($G$10:V58)),"")</f>
        <v/>
      </c>
      <c r="X49" s="1">
        <f>ROWS($A$2:S49)</f>
        <v>48</v>
      </c>
      <c r="Y49" s="1" t="str">
        <f>IF(Schedule!$B$13=Courses!A50,Courses!X49,"")</f>
        <v/>
      </c>
      <c r="Z49" s="1" t="str">
        <f>IFERROR(SMALL($Y$2:$Y$55,ROWS($G$10:Y58)),"")</f>
        <v/>
      </c>
      <c r="AA49" s="1">
        <f>ROWS($A$2:V49)</f>
        <v>48</v>
      </c>
      <c r="AB49" s="1" t="str">
        <f>IF(Schedule!$D$13=Courses!A50,Courses!AA49,"")</f>
        <v/>
      </c>
      <c r="AC49" s="1" t="str">
        <f>IFERROR(SMALL($AB$2:$AB$55,ROWS($G$10:AB58)),"")</f>
        <v/>
      </c>
      <c r="AD49" s="1">
        <f>ROWS($A$2:Y49)</f>
        <v>48</v>
      </c>
      <c r="AE49" s="1" t="str">
        <f>IF(Schedule!$F$13=Courses!A50,Courses!AD49,"")</f>
        <v/>
      </c>
      <c r="AF49" s="1" t="str">
        <f>IFERROR(SMALL($AE$2:$AE$55,ROWS($G$10:AE58)),"")</f>
        <v/>
      </c>
      <c r="AG49" s="1">
        <f>ROWS($A$2:AB49)</f>
        <v>48</v>
      </c>
      <c r="AH49" s="1" t="str">
        <f>IF(Schedule!$H$13=Courses!A50,Courses!AG49,"")</f>
        <v/>
      </c>
      <c r="AI49" s="1" t="str">
        <f>IFERROR(SMALL($AH$2:$AH$55,ROWS($G$10:AH58)),"")</f>
        <v/>
      </c>
      <c r="AJ49" s="1">
        <f>ROWS($A$2:AE49)</f>
        <v>48</v>
      </c>
      <c r="AK49" s="1" t="str">
        <f>IF(Schedule!$J$13=Courses!A50,Courses!AJ49,"")</f>
        <v/>
      </c>
      <c r="AL49" s="1" t="str">
        <f>IFERROR(SMALL($AK$2:$AK$55,ROWS($G$10:AK58)),"")</f>
        <v/>
      </c>
      <c r="AM49" s="1">
        <f>ROWS($A$2:AH49)</f>
        <v>48</v>
      </c>
      <c r="AN49" s="1" t="str">
        <f>IF(Schedule!$L$13=Courses!A50,Courses!AM49,"")</f>
        <v/>
      </c>
      <c r="AO49" s="1" t="str">
        <f>IFERROR(SMALL($AN$2:$AN$55,ROWS($G$10:AN58)),"")</f>
        <v/>
      </c>
    </row>
    <row r="50" spans="1:41" x14ac:dyDescent="0.25">
      <c r="A50" s="146"/>
      <c r="B50" s="26" t="s">
        <v>74</v>
      </c>
      <c r="C50" s="46"/>
      <c r="D50" s="46"/>
      <c r="E50" s="47"/>
      <c r="F50" s="1">
        <f>ROWS($A$3:A51)</f>
        <v>49</v>
      </c>
      <c r="G50" s="1" t="str">
        <f>IF(Schedule!$B$1=Courses!A51,Courses!F50,"")</f>
        <v/>
      </c>
      <c r="H50" s="1" t="str">
        <f>IFERROR(SMALL($G$2:$G$55,ROWS($G$10:G59)),"")</f>
        <v/>
      </c>
      <c r="I50" s="1">
        <f>ROWS($A$3:D51)</f>
        <v>49</v>
      </c>
      <c r="J50" s="1" t="str">
        <f>IF(Schedule!$D$1=Courses!A51,Courses!I50,"")</f>
        <v/>
      </c>
      <c r="K50" s="1" t="str">
        <f>IFERROR(SMALL($J$2:$J$55,ROWS($G$10:J59)),"")</f>
        <v/>
      </c>
      <c r="L50" s="1">
        <f>ROWS($A$2:G50)</f>
        <v>49</v>
      </c>
      <c r="M50" s="1" t="str">
        <f>IF(Schedule!$F$1=Courses!A51,Courses!L50,"")</f>
        <v/>
      </c>
      <c r="N50" s="1" t="str">
        <f>IFERROR(SMALL($M$2:$M$55,ROWS($G$10:M59)),"")</f>
        <v/>
      </c>
      <c r="O50" s="1">
        <f>ROWS($A$2:J50)</f>
        <v>49</v>
      </c>
      <c r="P50" s="1" t="str">
        <f>IF(Schedule!$H$1=Courses!A51,Courses!O50,"")</f>
        <v/>
      </c>
      <c r="Q50" s="1" t="str">
        <f>IFERROR(SMALL($P$2:$P$55,ROWS($G$10:P59)),"")</f>
        <v/>
      </c>
      <c r="R50" s="1">
        <f>ROWS($A$2:M50)</f>
        <v>49</v>
      </c>
      <c r="S50" s="1" t="str">
        <f>IF(Schedule!$J$1=Courses!A51,Courses!R50,"")</f>
        <v/>
      </c>
      <c r="T50" s="1" t="str">
        <f>IFERROR(SMALL($S$2:$S$55,ROWS($G$10:S59)),"")</f>
        <v/>
      </c>
      <c r="U50" s="1">
        <f>ROWS($A$2:P50)</f>
        <v>49</v>
      </c>
      <c r="V50" s="1" t="str">
        <f>IF(Schedule!$L$1=Courses!A51,Courses!U50,"")</f>
        <v/>
      </c>
      <c r="W50" s="1" t="str">
        <f>IFERROR(SMALL($V$2:$V$55,ROWS($G$10:V59)),"")</f>
        <v/>
      </c>
      <c r="X50" s="1">
        <f>ROWS($A$2:S50)</f>
        <v>49</v>
      </c>
      <c r="Y50" s="1" t="str">
        <f>IF(Schedule!$B$13=Courses!A51,Courses!X50,"")</f>
        <v/>
      </c>
      <c r="Z50" s="1" t="str">
        <f>IFERROR(SMALL($Y$2:$Y$55,ROWS($G$10:Y59)),"")</f>
        <v/>
      </c>
      <c r="AA50" s="1">
        <f>ROWS($A$2:V50)</f>
        <v>49</v>
      </c>
      <c r="AB50" s="1" t="str">
        <f>IF(Schedule!$D$13=Courses!A51,Courses!AA50,"")</f>
        <v/>
      </c>
      <c r="AC50" s="1" t="str">
        <f>IFERROR(SMALL($AB$2:$AB$55,ROWS($G$10:AB59)),"")</f>
        <v/>
      </c>
      <c r="AD50" s="1">
        <f>ROWS($A$2:Y50)</f>
        <v>49</v>
      </c>
      <c r="AE50" s="1" t="str">
        <f>IF(Schedule!$F$13=Courses!A51,Courses!AD50,"")</f>
        <v/>
      </c>
      <c r="AF50" s="1" t="str">
        <f>IFERROR(SMALL($AE$2:$AE$55,ROWS($G$10:AE59)),"")</f>
        <v/>
      </c>
      <c r="AG50" s="1">
        <f>ROWS($A$2:AB50)</f>
        <v>49</v>
      </c>
      <c r="AH50" s="1" t="str">
        <f>IF(Schedule!$H$13=Courses!A51,Courses!AG50,"")</f>
        <v/>
      </c>
      <c r="AI50" s="1" t="str">
        <f>IFERROR(SMALL($AH$2:$AH$55,ROWS($G$10:AH59)),"")</f>
        <v/>
      </c>
      <c r="AJ50" s="1">
        <f>ROWS($A$2:AE50)</f>
        <v>49</v>
      </c>
      <c r="AK50" s="1" t="str">
        <f>IF(Schedule!$J$13=Courses!A51,Courses!AJ50,"")</f>
        <v/>
      </c>
      <c r="AL50" s="1" t="str">
        <f>IFERROR(SMALL($AK$2:$AK$55,ROWS($G$10:AK59)),"")</f>
        <v/>
      </c>
      <c r="AM50" s="1">
        <f>ROWS($A$2:AH50)</f>
        <v>49</v>
      </c>
      <c r="AN50" s="1" t="str">
        <f>IF(Schedule!$L$13=Courses!A51,Courses!AM50,"")</f>
        <v/>
      </c>
      <c r="AO50" s="1" t="str">
        <f>IFERROR(SMALL($AN$2:$AN$55,ROWS($G$10:AN59)),"")</f>
        <v/>
      </c>
    </row>
    <row r="51" spans="1:41" x14ac:dyDescent="0.25">
      <c r="A51" s="146"/>
      <c r="B51" s="26" t="s">
        <v>74</v>
      </c>
      <c r="C51" s="46"/>
      <c r="D51" s="46"/>
      <c r="E51" s="47"/>
      <c r="F51" s="1">
        <f>ROWS($A$3:A52)</f>
        <v>50</v>
      </c>
      <c r="G51" s="1" t="str">
        <f>IF(Schedule!$B$1=Courses!A52,Courses!F51,"")</f>
        <v/>
      </c>
      <c r="H51" s="1" t="str">
        <f>IFERROR(SMALL($G$2:$G$55,ROWS($G$10:G60)),"")</f>
        <v/>
      </c>
      <c r="I51" s="1">
        <f>ROWS($A$3:D52)</f>
        <v>50</v>
      </c>
      <c r="J51" s="1" t="str">
        <f>IF(Schedule!$D$1=Courses!A52,Courses!I51,"")</f>
        <v/>
      </c>
      <c r="K51" s="1" t="str">
        <f>IFERROR(SMALL($J$2:$J$55,ROWS($G$10:J60)),"")</f>
        <v/>
      </c>
      <c r="L51" s="1">
        <f>ROWS($A$2:G51)</f>
        <v>50</v>
      </c>
      <c r="M51" s="1" t="str">
        <f>IF(Schedule!$F$1=Courses!A52,Courses!L51,"")</f>
        <v/>
      </c>
      <c r="N51" s="1" t="str">
        <f>IFERROR(SMALL($M$2:$M$55,ROWS($G$10:M60)),"")</f>
        <v/>
      </c>
      <c r="O51" s="1">
        <f>ROWS($A$2:J51)</f>
        <v>50</v>
      </c>
      <c r="P51" s="1" t="str">
        <f>IF(Schedule!$H$1=Courses!A52,Courses!O51,"")</f>
        <v/>
      </c>
      <c r="Q51" s="1" t="str">
        <f>IFERROR(SMALL($P$2:$P$55,ROWS($G$10:P60)),"")</f>
        <v/>
      </c>
      <c r="R51" s="1">
        <f>ROWS($A$2:M51)</f>
        <v>50</v>
      </c>
      <c r="S51" s="1" t="str">
        <f>IF(Schedule!$J$1=Courses!A52,Courses!R51,"")</f>
        <v/>
      </c>
      <c r="T51" s="1" t="str">
        <f>IFERROR(SMALL($S$2:$S$55,ROWS($G$10:S60)),"")</f>
        <v/>
      </c>
      <c r="U51" s="1">
        <f>ROWS($A$2:P51)</f>
        <v>50</v>
      </c>
      <c r="V51" s="1" t="str">
        <f>IF(Schedule!$L$1=Courses!A52,Courses!U51,"")</f>
        <v/>
      </c>
      <c r="W51" s="1" t="str">
        <f>IFERROR(SMALL($V$2:$V$55,ROWS($G$10:V60)),"")</f>
        <v/>
      </c>
      <c r="X51" s="1">
        <f>ROWS($A$2:S51)</f>
        <v>50</v>
      </c>
      <c r="Y51" s="1" t="str">
        <f>IF(Schedule!$B$13=Courses!A52,Courses!X51,"")</f>
        <v/>
      </c>
      <c r="Z51" s="1" t="str">
        <f>IFERROR(SMALL($Y$2:$Y$55,ROWS($G$10:Y60)),"")</f>
        <v/>
      </c>
      <c r="AA51" s="1">
        <f>ROWS($A$2:V51)</f>
        <v>50</v>
      </c>
      <c r="AB51" s="1" t="str">
        <f>IF(Schedule!$D$13=Courses!A52,Courses!AA51,"")</f>
        <v/>
      </c>
      <c r="AC51" s="1" t="str">
        <f>IFERROR(SMALL($AB$2:$AB$55,ROWS($G$10:AB60)),"")</f>
        <v/>
      </c>
      <c r="AD51" s="1">
        <f>ROWS($A$2:Y51)</f>
        <v>50</v>
      </c>
      <c r="AE51" s="1" t="str">
        <f>IF(Schedule!$F$13=Courses!A52,Courses!AD51,"")</f>
        <v/>
      </c>
      <c r="AF51" s="1" t="str">
        <f>IFERROR(SMALL($AE$2:$AE$55,ROWS($G$10:AE60)),"")</f>
        <v/>
      </c>
      <c r="AG51" s="1">
        <f>ROWS($A$2:AB51)</f>
        <v>50</v>
      </c>
      <c r="AH51" s="1" t="str">
        <f>IF(Schedule!$H$13=Courses!A52,Courses!AG51,"")</f>
        <v/>
      </c>
      <c r="AI51" s="1" t="str">
        <f>IFERROR(SMALL($AH$2:$AH$55,ROWS($G$10:AH60)),"")</f>
        <v/>
      </c>
      <c r="AJ51" s="1">
        <f>ROWS($A$2:AE51)</f>
        <v>50</v>
      </c>
      <c r="AK51" s="1" t="str">
        <f>IF(Schedule!$J$13=Courses!A52,Courses!AJ51,"")</f>
        <v/>
      </c>
      <c r="AL51" s="1" t="str">
        <f>IFERROR(SMALL($AK$2:$AK$55,ROWS($G$10:AK60)),"")</f>
        <v/>
      </c>
      <c r="AM51" s="1">
        <f>ROWS($A$2:AH51)</f>
        <v>50</v>
      </c>
      <c r="AN51" s="1" t="str">
        <f>IF(Schedule!$L$13=Courses!A52,Courses!AM51,"")</f>
        <v/>
      </c>
      <c r="AO51" s="1" t="str">
        <f>IFERROR(SMALL($AN$2:$AN$55,ROWS($G$10:AN60)),"")</f>
        <v/>
      </c>
    </row>
    <row r="52" spans="1:41" x14ac:dyDescent="0.25">
      <c r="A52" s="146"/>
      <c r="B52" s="26" t="s">
        <v>74</v>
      </c>
      <c r="C52" s="46"/>
      <c r="D52" s="46"/>
      <c r="E52" s="47"/>
      <c r="F52" s="1">
        <f>ROWS($A$3:A53)</f>
        <v>51</v>
      </c>
      <c r="G52" s="1" t="str">
        <f>IF(Schedule!$B$1=Courses!A53,Courses!F52,"")</f>
        <v/>
      </c>
      <c r="H52" s="1" t="str">
        <f>IFERROR(SMALL($G$2:$G$55,ROWS($G$10:G61)),"")</f>
        <v/>
      </c>
      <c r="I52" s="1">
        <f>ROWS($A$3:D53)</f>
        <v>51</v>
      </c>
      <c r="J52" s="1" t="str">
        <f>IF(Schedule!$D$1=Courses!A53,Courses!I52,"")</f>
        <v/>
      </c>
      <c r="K52" s="1" t="str">
        <f>IFERROR(SMALL($J$2:$J$55,ROWS($G$10:J61)),"")</f>
        <v/>
      </c>
      <c r="L52" s="1">
        <f>ROWS($A$2:G52)</f>
        <v>51</v>
      </c>
      <c r="M52" s="1" t="str">
        <f>IF(Schedule!$F$1=Courses!A53,Courses!L52,"")</f>
        <v/>
      </c>
      <c r="N52" s="1" t="str">
        <f>IFERROR(SMALL($M$2:$M$55,ROWS($G$10:M61)),"")</f>
        <v/>
      </c>
      <c r="O52" s="1">
        <f>ROWS($A$2:J52)</f>
        <v>51</v>
      </c>
      <c r="P52" s="1" t="str">
        <f>IF(Schedule!$H$1=Courses!A53,Courses!O52,"")</f>
        <v/>
      </c>
      <c r="Q52" s="1" t="str">
        <f>IFERROR(SMALL($P$2:$P$55,ROWS($G$10:P61)),"")</f>
        <v/>
      </c>
      <c r="R52" s="1">
        <f>ROWS($A$2:M52)</f>
        <v>51</v>
      </c>
      <c r="S52" s="1" t="str">
        <f>IF(Schedule!$J$1=Courses!A53,Courses!R52,"")</f>
        <v/>
      </c>
      <c r="T52" s="1" t="str">
        <f>IFERROR(SMALL($S$2:$S$55,ROWS($G$10:S61)),"")</f>
        <v/>
      </c>
      <c r="U52" s="1">
        <f>ROWS($A$2:P52)</f>
        <v>51</v>
      </c>
      <c r="V52" s="1" t="str">
        <f>IF(Schedule!$L$1=Courses!A53,Courses!U52,"")</f>
        <v/>
      </c>
      <c r="W52" s="1" t="str">
        <f>IFERROR(SMALL($V$2:$V$55,ROWS($G$10:V61)),"")</f>
        <v/>
      </c>
      <c r="X52" s="1">
        <f>ROWS($A$2:S52)</f>
        <v>51</v>
      </c>
      <c r="Y52" s="1" t="str">
        <f>IF(Schedule!$B$13=Courses!A53,Courses!X52,"")</f>
        <v/>
      </c>
      <c r="Z52" s="1" t="str">
        <f>IFERROR(SMALL($Y$2:$Y$55,ROWS($G$10:Y61)),"")</f>
        <v/>
      </c>
      <c r="AA52" s="1">
        <f>ROWS($A$2:V52)</f>
        <v>51</v>
      </c>
      <c r="AB52" s="1" t="str">
        <f>IF(Schedule!$D$13=Courses!A53,Courses!AA52,"")</f>
        <v/>
      </c>
      <c r="AC52" s="1" t="str">
        <f>IFERROR(SMALL($AB$2:$AB$55,ROWS($G$10:AB61)),"")</f>
        <v/>
      </c>
      <c r="AD52" s="1">
        <f>ROWS($A$2:Y52)</f>
        <v>51</v>
      </c>
      <c r="AE52" s="1" t="str">
        <f>IF(Schedule!$F$13=Courses!A53,Courses!AD52,"")</f>
        <v/>
      </c>
      <c r="AF52" s="1" t="str">
        <f>IFERROR(SMALL($AE$2:$AE$55,ROWS($G$10:AE61)),"")</f>
        <v/>
      </c>
      <c r="AG52" s="1">
        <f>ROWS($A$2:AB52)</f>
        <v>51</v>
      </c>
      <c r="AH52" s="1" t="str">
        <f>IF(Schedule!$H$13=Courses!A53,Courses!AG52,"")</f>
        <v/>
      </c>
      <c r="AI52" s="1" t="str">
        <f>IFERROR(SMALL($AH$2:$AH$55,ROWS($G$10:AH61)),"")</f>
        <v/>
      </c>
      <c r="AJ52" s="1">
        <f>ROWS($A$2:AE52)</f>
        <v>51</v>
      </c>
      <c r="AK52" s="1" t="str">
        <f>IF(Schedule!$J$13=Courses!A53,Courses!AJ52,"")</f>
        <v/>
      </c>
      <c r="AL52" s="1" t="str">
        <f>IFERROR(SMALL($AK$2:$AK$55,ROWS($G$10:AK61)),"")</f>
        <v/>
      </c>
      <c r="AM52" s="1">
        <f>ROWS($A$2:AH52)</f>
        <v>51</v>
      </c>
      <c r="AN52" s="1" t="str">
        <f>IF(Schedule!$L$13=Courses!A53,Courses!AM52,"")</f>
        <v/>
      </c>
      <c r="AO52" s="1" t="str">
        <f>IFERROR(SMALL($AN$2:$AN$55,ROWS($G$10:AN61)),"")</f>
        <v/>
      </c>
    </row>
    <row r="53" spans="1:41" x14ac:dyDescent="0.25">
      <c r="A53" s="146"/>
      <c r="B53" s="26" t="s">
        <v>74</v>
      </c>
      <c r="C53" s="46"/>
      <c r="D53" s="46"/>
      <c r="E53" s="47"/>
      <c r="F53" s="1">
        <f>ROWS($A$3:A54)</f>
        <v>52</v>
      </c>
      <c r="G53" s="1" t="str">
        <f>IF(Schedule!$B$1=Courses!A54,Courses!F53,"")</f>
        <v/>
      </c>
      <c r="H53" s="1" t="str">
        <f>IFERROR(SMALL($G$2:$G$55,ROWS($G$10:G62)),"")</f>
        <v/>
      </c>
      <c r="I53" s="1">
        <f>ROWS($A$3:D54)</f>
        <v>52</v>
      </c>
      <c r="J53" s="1" t="str">
        <f>IF(Schedule!$D$1=Courses!A54,Courses!I53,"")</f>
        <v/>
      </c>
      <c r="K53" s="1" t="str">
        <f>IFERROR(SMALL($J$2:$J$55,ROWS($G$10:J62)),"")</f>
        <v/>
      </c>
      <c r="L53" s="1">
        <f>ROWS($A$2:G53)</f>
        <v>52</v>
      </c>
      <c r="M53" s="1" t="str">
        <f>IF(Schedule!$F$1=Courses!A54,Courses!L53,"")</f>
        <v/>
      </c>
      <c r="N53" s="1" t="str">
        <f>IFERROR(SMALL($M$2:$M$55,ROWS($G$10:M62)),"")</f>
        <v/>
      </c>
      <c r="O53" s="1">
        <f>ROWS($A$2:J53)</f>
        <v>52</v>
      </c>
      <c r="P53" s="1" t="str">
        <f>IF(Schedule!$H$1=Courses!A54,Courses!O53,"")</f>
        <v/>
      </c>
      <c r="Q53" s="1" t="str">
        <f>IFERROR(SMALL($P$2:$P$55,ROWS($G$10:P62)),"")</f>
        <v/>
      </c>
      <c r="R53" s="1">
        <f>ROWS($A$2:M53)</f>
        <v>52</v>
      </c>
      <c r="S53" s="1" t="str">
        <f>IF(Schedule!$J$1=Courses!A54,Courses!R53,"")</f>
        <v/>
      </c>
      <c r="T53" s="1" t="str">
        <f>IFERROR(SMALL($S$2:$S$55,ROWS($G$10:S62)),"")</f>
        <v/>
      </c>
      <c r="U53" s="1">
        <f>ROWS($A$2:P53)</f>
        <v>52</v>
      </c>
      <c r="V53" s="1" t="str">
        <f>IF(Schedule!$L$1=Courses!A54,Courses!U53,"")</f>
        <v/>
      </c>
      <c r="W53" s="1" t="str">
        <f>IFERROR(SMALL($V$2:$V$55,ROWS($G$10:V62)),"")</f>
        <v/>
      </c>
      <c r="X53" s="1">
        <f>ROWS($A$2:S53)</f>
        <v>52</v>
      </c>
      <c r="Y53" s="1" t="str">
        <f>IF(Schedule!$B$13=Courses!A54,Courses!X53,"")</f>
        <v/>
      </c>
      <c r="Z53" s="1" t="str">
        <f>IFERROR(SMALL($Y$2:$Y$55,ROWS($G$10:Y62)),"")</f>
        <v/>
      </c>
      <c r="AA53" s="1">
        <f>ROWS($A$2:V53)</f>
        <v>52</v>
      </c>
      <c r="AB53" s="1" t="str">
        <f>IF(Schedule!$D$13=Courses!A54,Courses!AA53,"")</f>
        <v/>
      </c>
      <c r="AC53" s="1" t="str">
        <f>IFERROR(SMALL($AB$2:$AB$55,ROWS($G$10:AB62)),"")</f>
        <v/>
      </c>
      <c r="AD53" s="1">
        <f>ROWS($A$2:Y53)</f>
        <v>52</v>
      </c>
      <c r="AE53" s="1" t="str">
        <f>IF(Schedule!$F$13=Courses!A54,Courses!AD53,"")</f>
        <v/>
      </c>
      <c r="AF53" s="1" t="str">
        <f>IFERROR(SMALL($AE$2:$AE$55,ROWS($G$10:AE62)),"")</f>
        <v/>
      </c>
      <c r="AG53" s="1">
        <f>ROWS($A$2:AB53)</f>
        <v>52</v>
      </c>
      <c r="AH53" s="1" t="str">
        <f>IF(Schedule!$H$13=Courses!A54,Courses!AG53,"")</f>
        <v/>
      </c>
      <c r="AI53" s="1" t="str">
        <f>IFERROR(SMALL($AH$2:$AH$55,ROWS($G$10:AH62)),"")</f>
        <v/>
      </c>
      <c r="AJ53" s="1">
        <f>ROWS($A$2:AE53)</f>
        <v>52</v>
      </c>
      <c r="AK53" s="1" t="str">
        <f>IF(Schedule!$J$13=Courses!A54,Courses!AJ53,"")</f>
        <v/>
      </c>
      <c r="AL53" s="1" t="str">
        <f>IFERROR(SMALL($AK$2:$AK$55,ROWS($G$10:AK62)),"")</f>
        <v/>
      </c>
      <c r="AM53" s="1">
        <f>ROWS($A$2:AH53)</f>
        <v>52</v>
      </c>
      <c r="AN53" s="1" t="str">
        <f>IF(Schedule!$L$13=Courses!A54,Courses!AM53,"")</f>
        <v/>
      </c>
      <c r="AO53" s="1" t="str">
        <f>IFERROR(SMALL($AN$2:$AN$55,ROWS($G$10:AN62)),"")</f>
        <v/>
      </c>
    </row>
    <row r="54" spans="1:41" ht="15.75" thickBot="1" x14ac:dyDescent="0.3">
      <c r="A54" s="146"/>
      <c r="B54" s="45" t="s">
        <v>74</v>
      </c>
      <c r="C54" s="46"/>
      <c r="D54" s="46"/>
      <c r="E54" s="47"/>
      <c r="F54" s="1">
        <f>ROWS($A$3:A55)</f>
        <v>53</v>
      </c>
      <c r="G54" s="1" t="str">
        <f>IF(Schedule!$B$1=Courses!A55,Courses!F54,"")</f>
        <v/>
      </c>
      <c r="H54" s="1" t="str">
        <f>IFERROR(SMALL($G$2:$G$55,ROWS($G$10:G63)),"")</f>
        <v/>
      </c>
      <c r="I54" s="1">
        <f>ROWS($A$3:D55)</f>
        <v>53</v>
      </c>
      <c r="J54" s="1" t="str">
        <f>IF(Schedule!$D$1=Courses!A55,Courses!I54,"")</f>
        <v/>
      </c>
      <c r="K54" s="1" t="str">
        <f>IFERROR(SMALL($J$2:$J$55,ROWS($G$10:J63)),"")</f>
        <v/>
      </c>
      <c r="L54" s="1">
        <f>ROWS($A$2:G54)</f>
        <v>53</v>
      </c>
      <c r="M54" s="1" t="str">
        <f>IF(Schedule!$F$1=Courses!A55,Courses!L54,"")</f>
        <v/>
      </c>
      <c r="N54" s="1" t="str">
        <f>IFERROR(SMALL($M$2:$M$55,ROWS($G$10:M63)),"")</f>
        <v/>
      </c>
      <c r="O54" s="1">
        <f>ROWS($A$2:J54)</f>
        <v>53</v>
      </c>
      <c r="P54" s="1" t="str">
        <f>IF(Schedule!$H$1=Courses!A55,Courses!O54,"")</f>
        <v/>
      </c>
      <c r="Q54" s="1" t="str">
        <f>IFERROR(SMALL($P$2:$P$55,ROWS($G$10:P63)),"")</f>
        <v/>
      </c>
      <c r="R54" s="1">
        <f>ROWS($A$2:M54)</f>
        <v>53</v>
      </c>
      <c r="S54" s="1" t="str">
        <f>IF(Schedule!$J$1=Courses!A55,Courses!R54,"")</f>
        <v/>
      </c>
      <c r="T54" s="1" t="str">
        <f>IFERROR(SMALL($S$2:$S$55,ROWS($G$10:S63)),"")</f>
        <v/>
      </c>
      <c r="U54" s="1">
        <f>ROWS($A$2:P54)</f>
        <v>53</v>
      </c>
      <c r="V54" s="1" t="str">
        <f>IF(Schedule!$L$1=Courses!A55,Courses!U54,"")</f>
        <v/>
      </c>
      <c r="W54" s="1" t="str">
        <f>IFERROR(SMALL($V$2:$V$55,ROWS($G$10:V63)),"")</f>
        <v/>
      </c>
      <c r="X54" s="1">
        <f>ROWS($A$2:S54)</f>
        <v>53</v>
      </c>
      <c r="Y54" s="1" t="str">
        <f>IF(Schedule!$B$13=Courses!A55,Courses!X54,"")</f>
        <v/>
      </c>
      <c r="Z54" s="1" t="str">
        <f>IFERROR(SMALL($Y$2:$Y$55,ROWS($G$10:Y63)),"")</f>
        <v/>
      </c>
      <c r="AA54" s="1">
        <f>ROWS($A$2:V54)</f>
        <v>53</v>
      </c>
      <c r="AB54" s="1" t="str">
        <f>IF(Schedule!$D$13=Courses!A55,Courses!AA54,"")</f>
        <v/>
      </c>
      <c r="AC54" s="1" t="str">
        <f>IFERROR(SMALL($AB$2:$AB$55,ROWS($G$10:AB63)),"")</f>
        <v/>
      </c>
      <c r="AD54" s="1">
        <f>ROWS($A$2:Y54)</f>
        <v>53</v>
      </c>
      <c r="AE54" s="1" t="str">
        <f>IF(Schedule!$F$13=Courses!A55,Courses!AD54,"")</f>
        <v/>
      </c>
      <c r="AF54" s="1" t="str">
        <f>IFERROR(SMALL($AE$2:$AE$55,ROWS($G$10:AE63)),"")</f>
        <v/>
      </c>
      <c r="AG54" s="1">
        <f>ROWS($A$2:AB54)</f>
        <v>53</v>
      </c>
      <c r="AH54" s="1" t="str">
        <f>IF(Schedule!$H$13=Courses!A55,Courses!AG54,"")</f>
        <v/>
      </c>
      <c r="AI54" s="1" t="str">
        <f>IFERROR(SMALL($AH$2:$AH$55,ROWS($G$10:AH63)),"")</f>
        <v/>
      </c>
      <c r="AJ54" s="1">
        <f>ROWS($A$2:AE54)</f>
        <v>53</v>
      </c>
      <c r="AK54" s="1" t="str">
        <f>IF(Schedule!$J$13=Courses!A55,Courses!AJ54,"")</f>
        <v/>
      </c>
      <c r="AL54" s="1" t="str">
        <f>IFERROR(SMALL($AK$2:$AK$55,ROWS($G$10:AK63)),"")</f>
        <v/>
      </c>
      <c r="AM54" s="1">
        <f>ROWS($A$2:AH54)</f>
        <v>53</v>
      </c>
      <c r="AN54" s="1" t="str">
        <f>IF(Schedule!$L$13=Courses!A55,Courses!AM54,"")</f>
        <v/>
      </c>
      <c r="AO54" s="1" t="str">
        <f>IFERROR(SMALL($AN$2:$AN$55,ROWS($G$10:AN63)),"")</f>
        <v/>
      </c>
    </row>
    <row r="55" spans="1:41" ht="15.75" thickBot="1" x14ac:dyDescent="0.3">
      <c r="A55" s="60"/>
      <c r="B55" s="61" t="s">
        <v>329</v>
      </c>
      <c r="C55" s="62"/>
      <c r="D55" s="62">
        <f>SUM(D3:D48)</f>
        <v>128</v>
      </c>
      <c r="E55" s="63"/>
    </row>
    <row r="56" spans="1:41" x14ac:dyDescent="0.25">
      <c r="A56" s="66"/>
      <c r="B56" s="67"/>
      <c r="C56" s="68" t="s">
        <v>312</v>
      </c>
      <c r="D56" s="69">
        <f>SUM(D34:D37)</f>
        <v>9</v>
      </c>
      <c r="E56" s="70"/>
    </row>
    <row r="57" spans="1:41" x14ac:dyDescent="0.25">
      <c r="A57" s="71"/>
      <c r="B57" s="64"/>
      <c r="C57" s="53" t="s">
        <v>313</v>
      </c>
      <c r="D57" s="54">
        <f>SUM(D43:D46)</f>
        <v>11</v>
      </c>
      <c r="E57" s="72"/>
    </row>
    <row r="58" spans="1:41" x14ac:dyDescent="0.25">
      <c r="A58" s="71"/>
      <c r="B58" s="64"/>
      <c r="C58" s="140" t="s">
        <v>79</v>
      </c>
      <c r="D58" s="54"/>
      <c r="E58" s="72"/>
    </row>
    <row r="59" spans="1:41" ht="15.75" thickBot="1" x14ac:dyDescent="0.3">
      <c r="A59" s="73"/>
      <c r="B59" s="74"/>
      <c r="C59" s="75" t="s">
        <v>347</v>
      </c>
      <c r="D59" s="76"/>
      <c r="E59" s="77"/>
      <c r="F59" s="145"/>
    </row>
    <row r="60" spans="1:41" x14ac:dyDescent="0.25">
      <c r="E60" s="65"/>
    </row>
  </sheetData>
  <sheetProtection formatCells="0" insertHyperlinks="0" selectLockedCells="1" sort="0"/>
  <mergeCells count="1">
    <mergeCell ref="A1:E1"/>
  </mergeCells>
  <hyperlinks>
    <hyperlink ref="B9" r:id="rId1" display="Humanities Elective" xr:uid="{00000000-0004-0000-0000-000000000000}"/>
    <hyperlink ref="B10" r:id="rId2" display="Humanities Elective" xr:uid="{00000000-0004-0000-0000-000001000000}"/>
    <hyperlink ref="B14" r:id="rId3" xr:uid="{00000000-0004-0000-0000-000002000000}"/>
    <hyperlink ref="B21" r:id="rId4" xr:uid="{00000000-0004-0000-0000-000003000000}"/>
    <hyperlink ref="B42" location="Concentrations!A1" display="ISyE Concentration Elective" xr:uid="{00000000-0004-0000-0000-000004000000}"/>
    <hyperlink ref="B15" r:id="rId5" xr:uid="{00000000-0004-0000-0000-000005000000}"/>
    <hyperlink ref="B22" r:id="rId6" xr:uid="{00000000-0004-0000-0000-000006000000}"/>
    <hyperlink ref="B17" r:id="rId7" xr:uid="{00000000-0004-0000-0000-000007000000}"/>
    <hyperlink ref="B34" location="'Engineering Electives'!A1" display="Engineering Elective ECE 2020, 2026, or 3710/3741" xr:uid="{00000000-0004-0000-0000-000008000000}"/>
    <hyperlink ref="B35" location="'Engineering Electives'!A1" display="Engineering Elective Group 1" xr:uid="{00000000-0004-0000-0000-000009000000}"/>
    <hyperlink ref="B36" location="'Engineering Electives'!A1" display="Engineering Elective Group 1 or 2" xr:uid="{00000000-0004-0000-0000-00000A000000}"/>
    <hyperlink ref="B37" location="'Engineering Electives'!A1" display="Engineering Elective Group 1 or 2 (if necessary)" xr:uid="{00000000-0004-0000-0000-00000B000000}"/>
    <hyperlink ref="C58" r:id="rId8" xr:uid="{00000000-0004-0000-0000-00000C000000}"/>
    <hyperlink ref="B7" r:id="rId9" xr:uid="{00000000-0004-0000-0000-00000D000000}"/>
    <hyperlink ref="B20" r:id="rId10" xr:uid="{00000000-0004-0000-0000-00000E000000}"/>
    <hyperlink ref="B38:B41" location="Concentrations!A1" display="ISyE Concentration Elective" xr:uid="{00000000-0004-0000-0000-00000F000000}"/>
  </hyperlinks>
  <pageMargins left="0.7" right="0.7" top="0.75" bottom="0.75" header="0.3" footer="0.3"/>
  <pageSetup orientation="portrait" horizontalDpi="0" verticalDpi="0" r:id="rId11"/>
  <ignoredErrors>
    <ignoredError sqref="D56:D57" formulaRange="1"/>
  </ignoredErrors>
  <drawing r:id="rId12"/>
  <legacyDrawing r:id="rId13"/>
  <mc:AlternateContent xmlns:mc="http://schemas.openxmlformats.org/markup-compatibility/2006">
    <mc:Choice Requires="x14">
      <controls>
        <mc:AlternateContent xmlns:mc="http://schemas.openxmlformats.org/markup-compatibility/2006">
          <mc:Choice Requires="x14">
            <control shapeId="9258" r:id="rId14" name="Check Box 42">
              <controlPr defaultSize="0" autoFill="0" autoLine="0" autoPict="0">
                <anchor moveWithCells="1">
                  <from>
                    <xdr:col>3</xdr:col>
                    <xdr:colOff>447675</xdr:colOff>
                    <xdr:row>56</xdr:row>
                    <xdr:rowOff>142875</xdr:rowOff>
                  </from>
                  <to>
                    <xdr:col>3</xdr:col>
                    <xdr:colOff>752475</xdr:colOff>
                    <xdr:row>58</xdr:row>
                    <xdr:rowOff>38100</xdr:rowOff>
                  </to>
                </anchor>
              </controlPr>
            </control>
          </mc:Choice>
        </mc:AlternateContent>
        <mc:AlternateContent xmlns:mc="http://schemas.openxmlformats.org/markup-compatibility/2006">
          <mc:Choice Requires="x14">
            <control shapeId="9262" r:id="rId15" name="Check Box 46">
              <controlPr defaultSize="0" autoFill="0" autoLine="0" autoPict="0">
                <anchor moveWithCells="1">
                  <from>
                    <xdr:col>3</xdr:col>
                    <xdr:colOff>447675</xdr:colOff>
                    <xdr:row>57</xdr:row>
                    <xdr:rowOff>152400</xdr:rowOff>
                  </from>
                  <to>
                    <xdr:col>3</xdr:col>
                    <xdr:colOff>752475</xdr:colOff>
                    <xdr:row>59</xdr:row>
                    <xdr:rowOff>38100</xdr:rowOff>
                  </to>
                </anchor>
              </controlPr>
            </control>
          </mc:Choice>
        </mc:AlternateContent>
        <mc:AlternateContent xmlns:mc="http://schemas.openxmlformats.org/markup-compatibility/2006">
          <mc:Choice Requires="x14">
            <control shapeId="9263" r:id="rId16" name="Check Box 47">
              <controlPr defaultSize="0" autoFill="0" autoLine="0" autoPict="0">
                <anchor moveWithCells="1">
                  <from>
                    <xdr:col>3</xdr:col>
                    <xdr:colOff>447675</xdr:colOff>
                    <xdr:row>57</xdr:row>
                    <xdr:rowOff>152400</xdr:rowOff>
                  </from>
                  <to>
                    <xdr:col>3</xdr:col>
                    <xdr:colOff>752475</xdr:colOff>
                    <xdr:row>59</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5" operator="containsText" id="{EE06F54E-C9DD-4CD7-A2B7-73E706E49B26}">
            <xm:f>NOT(ISERROR(SEARCH(Semesters!#REF!,B23)))</xm:f>
            <xm:f>Semesters!#REF!</xm:f>
            <x14:dxf>
              <fill>
                <patternFill>
                  <bgColor theme="0" tint="-0.34998626667073579"/>
                </patternFill>
              </fill>
            </x14:dxf>
          </x14:cfRule>
          <x14:cfRule type="containsText" priority="6" operator="containsText" id="{E21C8B12-4BE8-4397-87D9-CB0D70192BB2}">
            <xm:f>NOT(ISERROR(SEARCH(Semesters!$A$1,B23)))</xm:f>
            <xm:f>Semesters!$A$1</xm:f>
            <x14:dxf>
              <fill>
                <patternFill>
                  <bgColor rgb="FF92D050"/>
                </patternFill>
              </fill>
            </x14:dxf>
          </x14:cfRule>
          <xm:sqref>B23</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Science!$A$1:$A$9</xm:f>
          </x14:formula1>
          <xm:sqref>C21:C22</xm:sqref>
        </x14:dataValidation>
        <x14:dataValidation type="list" allowBlank="1" showInputMessage="1" showErrorMessage="1" xr:uid="{00000000-0002-0000-0000-000001000000}">
          <x14:formula1>
            <xm:f>BOR!$A$1:$A$6</xm:f>
          </x14:formula1>
          <xm:sqref>C14</xm:sqref>
        </x14:dataValidation>
        <x14:dataValidation type="list" allowBlank="1" showInputMessage="1" showErrorMessage="1" xr:uid="{00000000-0002-0000-0000-000002000000}">
          <x14:formula1>
            <xm:f>Econ!$A$1:$A$5</xm:f>
          </x14:formula1>
          <xm:sqref>C15</xm:sqref>
        </x14:dataValidation>
        <x14:dataValidation type="list" allowBlank="1" showInputMessage="1" showErrorMessage="1" xr:uid="{00000000-0002-0000-0000-000003000000}">
          <x14:formula1>
            <xm:f>Credits!$A$1:$A$7</xm:f>
          </x14:formula1>
          <xm:sqref>D34:D37 D7 D20</xm:sqref>
        </x14:dataValidation>
        <x14:dataValidation type="list" allowBlank="1" showInputMessage="1" showErrorMessage="1" xr:uid="{00000000-0002-0000-0000-000004000000}">
          <x14:formula1>
            <xm:f>Credits!$A$1:$A$12</xm:f>
          </x14:formula1>
          <xm:sqref>D43:D54</xm:sqref>
        </x14:dataValidation>
        <x14:dataValidation type="list" allowBlank="1" showInputMessage="1" showErrorMessage="1" xr:uid="{00000000-0002-0000-0000-000005000000}">
          <x14:formula1>
            <xm:f>Semesters!$A$1:$A$16</xm:f>
          </x14:formula1>
          <xm:sqref>A3:A54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23"/>
  <sheetViews>
    <sheetView zoomScaleNormal="100" zoomScaleSheetLayoutView="67" zoomScalePageLayoutView="63" workbookViewId="0">
      <selection activeCell="B3" sqref="B3"/>
    </sheetView>
  </sheetViews>
  <sheetFormatPr defaultColWidth="9.140625" defaultRowHeight="35.25" customHeight="1" x14ac:dyDescent="0.25"/>
  <cols>
    <col min="1" max="1" width="8.5703125" style="12" customWidth="1"/>
    <col min="2" max="2" width="31.140625" style="12" customWidth="1"/>
    <col min="3" max="3" width="11.5703125" style="21" customWidth="1"/>
    <col min="4" max="4" width="34.5703125" style="12" customWidth="1"/>
    <col min="5" max="5" width="11.42578125" style="21" customWidth="1"/>
    <col min="6" max="6" width="33.140625" style="12" customWidth="1"/>
    <col min="7" max="7" width="12.5703125" style="21" customWidth="1"/>
    <col min="8" max="8" width="32.42578125" style="12" customWidth="1"/>
    <col min="9" max="9" width="11.140625" style="21" customWidth="1"/>
    <col min="10" max="10" width="35.5703125" style="12" customWidth="1"/>
    <col min="11" max="11" width="10" style="12" customWidth="1"/>
    <col min="12" max="12" width="38.140625" style="12" customWidth="1"/>
    <col min="13" max="13" width="10.5703125" style="12" customWidth="1"/>
    <col min="14" max="16384" width="9.140625" style="12"/>
  </cols>
  <sheetData>
    <row r="1" spans="1:13" ht="35.25" customHeight="1" thickBot="1" x14ac:dyDescent="0.35">
      <c r="A1" s="12" t="s">
        <v>433</v>
      </c>
      <c r="B1" s="159" t="s">
        <v>402</v>
      </c>
      <c r="C1" s="160"/>
      <c r="D1" s="159" t="s">
        <v>403</v>
      </c>
      <c r="E1" s="160"/>
      <c r="F1" s="159" t="s">
        <v>404</v>
      </c>
      <c r="G1" s="160"/>
      <c r="H1" s="157" t="s">
        <v>405</v>
      </c>
      <c r="I1" s="158"/>
      <c r="J1" s="159" t="s">
        <v>420</v>
      </c>
      <c r="K1" s="160"/>
      <c r="L1" s="157" t="s">
        <v>421</v>
      </c>
      <c r="M1" s="158"/>
    </row>
    <row r="2" spans="1:13" s="13" customFormat="1" ht="35.25" customHeight="1" thickBot="1" x14ac:dyDescent="0.3">
      <c r="B2" s="9" t="s">
        <v>77</v>
      </c>
      <c r="C2" s="10" t="s">
        <v>82</v>
      </c>
      <c r="D2" s="9" t="s">
        <v>77</v>
      </c>
      <c r="E2" s="10" t="s">
        <v>82</v>
      </c>
      <c r="F2" s="9" t="s">
        <v>77</v>
      </c>
      <c r="G2" s="10" t="s">
        <v>82</v>
      </c>
      <c r="H2" s="9" t="s">
        <v>77</v>
      </c>
      <c r="I2" s="10" t="s">
        <v>82</v>
      </c>
      <c r="J2" s="9" t="s">
        <v>77</v>
      </c>
      <c r="K2" s="10" t="s">
        <v>82</v>
      </c>
      <c r="L2" s="9" t="s">
        <v>77</v>
      </c>
      <c r="M2" s="10" t="s">
        <v>82</v>
      </c>
    </row>
    <row r="3" spans="1:13" ht="35.25" customHeight="1" x14ac:dyDescent="0.25">
      <c r="B3" s="9" t="str">
        <f>IFERROR(INDEX(Courses!$B$3:$B$54,Courses!$H2,COLUMNS($A$3:A3)),"")</f>
        <v/>
      </c>
      <c r="C3" s="11" t="str">
        <f>IFERROR(INDEX(Courses!$D$3:$D$54,Courses!$H2,COLUMNS($A$3:A3)),"")</f>
        <v/>
      </c>
      <c r="D3" s="9" t="str">
        <f>IFERROR(INDEX(Courses!$B$3:$B$54,Courses!$K2,COLUMNS($A$3:A3)),"")</f>
        <v/>
      </c>
      <c r="E3" s="10" t="str">
        <f>IFERROR(INDEX(Courses!$D$3:$D$54,Courses!$K2,COLUMNS($A$3:A3)),"")</f>
        <v/>
      </c>
      <c r="F3" s="11" t="str">
        <f>IFERROR(INDEX(Courses!$B$3:$B$54,Courses!$N2,COLUMNS($A$3:A3)),"")</f>
        <v/>
      </c>
      <c r="G3" s="11" t="str">
        <f>IFERROR(INDEX(Courses!$D$3:$D$54,Courses!$N2,COLUMNS($A$3:A3)),"")</f>
        <v/>
      </c>
      <c r="H3" s="9" t="str">
        <f>IFERROR(INDEX(Courses!$B$3:$B$54,Courses!$Q2,COLUMNS($A$3:A3)),"")</f>
        <v/>
      </c>
      <c r="I3" s="10" t="str">
        <f>IFERROR(INDEX(Courses!$D$3:$D$54,Courses!$Q2,COLUMNS($A$3:A3)),"")</f>
        <v/>
      </c>
      <c r="J3" s="11" t="str">
        <f>IFERROR(INDEX(Courses!$B$3:$B$54,Courses!$T2,COLUMNS($A$3:A3)),"")</f>
        <v/>
      </c>
      <c r="K3" s="11" t="str">
        <f>IFERROR(INDEX(Courses!$D$3:$D$54,Courses!$T2,COLUMNS($A$3:A3)),"")</f>
        <v/>
      </c>
      <c r="L3" s="9" t="str">
        <f>IFERROR(INDEX(Courses!$B$3:$B$54,Courses!$W2,COLUMNS($A$3:A3)),"")</f>
        <v/>
      </c>
      <c r="M3" s="10" t="str">
        <f>IFERROR(INDEX(Courses!$D$3:$D$54,Courses!$W2,COLUMNS($A$3:A3)),"")</f>
        <v/>
      </c>
    </row>
    <row r="4" spans="1:13" ht="35.25" customHeight="1" x14ac:dyDescent="0.25">
      <c r="B4" s="7" t="str">
        <f>IFERROR(INDEX(Courses!$B$3:$B$54,Courses!$H3,COLUMNS($A$3:A4)),"")</f>
        <v/>
      </c>
      <c r="C4" s="5" t="str">
        <f>IFERROR(INDEX(Courses!$D$3:$D$54,Courses!$H3,COLUMNS($A$3:A4)),"")</f>
        <v/>
      </c>
      <c r="D4" s="7" t="str">
        <f>IFERROR(INDEX(Courses!$B$3:$B$54,Courses!$K3,COLUMNS($A$3:A4)),"")</f>
        <v/>
      </c>
      <c r="E4" s="8" t="str">
        <f>IFERROR(INDEX(Courses!$D$3:$D$54,Courses!$K3,COLUMNS($A$3:A4)),"")</f>
        <v/>
      </c>
      <c r="F4" s="5" t="str">
        <f>IFERROR(INDEX(Courses!$B$3:$B$54,Courses!$N3,COLUMNS($A$3:A4)),"")</f>
        <v/>
      </c>
      <c r="G4" s="5" t="str">
        <f>IFERROR(INDEX(Courses!$D$3:$D$54,Courses!$N3,COLUMNS($A$3:A4)),"")</f>
        <v/>
      </c>
      <c r="H4" s="7" t="str">
        <f>IFERROR(INDEX(Courses!$B$3:$B$54,Courses!$Q3,COLUMNS($A$3:A4)),"")</f>
        <v/>
      </c>
      <c r="I4" s="8" t="str">
        <f>IFERROR(INDEX(Courses!$D$3:$D$54,Courses!$Q3,COLUMNS($A$3:A4)),"")</f>
        <v/>
      </c>
      <c r="J4" s="5" t="str">
        <f>IFERROR(INDEX(Courses!$B$3:$B$54,Courses!$T3,COLUMNS($A$3:A4)),"")</f>
        <v/>
      </c>
      <c r="K4" s="5" t="str">
        <f>IFERROR(INDEX(Courses!$D$3:$D$54,Courses!$T3,COLUMNS($A$3:A4)),"")</f>
        <v/>
      </c>
      <c r="L4" s="7" t="str">
        <f>IFERROR(INDEX(Courses!$B$3:$B$54,Courses!$W3,COLUMNS($A$3:A4)),"")</f>
        <v/>
      </c>
      <c r="M4" s="8" t="str">
        <f>IFERROR(INDEX(Courses!$D$3:$D$54,Courses!$W3,COLUMNS($A$3:A4)),"")</f>
        <v/>
      </c>
    </row>
    <row r="5" spans="1:13" ht="35.25" customHeight="1" x14ac:dyDescent="0.25">
      <c r="B5" s="7" t="str">
        <f>IFERROR(INDEX(Courses!$B$3:$B$54,Courses!$H4,COLUMNS($A$3:A5)),"")</f>
        <v/>
      </c>
      <c r="C5" s="5" t="str">
        <f>IFERROR(INDEX(Courses!$D$3:$D$54,Courses!$H4,COLUMNS($A$3:A5)),"")</f>
        <v/>
      </c>
      <c r="D5" s="7" t="str">
        <f>IFERROR(INDEX(Courses!$B$3:$B$54,Courses!$K4,COLUMNS($A$3:A5)),"")</f>
        <v/>
      </c>
      <c r="E5" s="8" t="str">
        <f>IFERROR(INDEX(Courses!$D$3:$D$54,Courses!$K4,COLUMNS($A$3:A5)),"")</f>
        <v/>
      </c>
      <c r="F5" s="5" t="str">
        <f>IFERROR(INDEX(Courses!$B$3:$B$54,Courses!$N4,COLUMNS($A$3:A5)),"")</f>
        <v/>
      </c>
      <c r="G5" s="5" t="str">
        <f>IFERROR(INDEX(Courses!$D$3:$D$54,Courses!$N4,COLUMNS($A$3:A5)),"")</f>
        <v/>
      </c>
      <c r="H5" s="7" t="str">
        <f>IFERROR(INDEX(Courses!$B$3:$B$54,Courses!$Q4,COLUMNS($A$3:A5)),"")</f>
        <v/>
      </c>
      <c r="I5" s="8" t="str">
        <f>IFERROR(INDEX(Courses!$D$3:$D$54,Courses!$Q4,COLUMNS($A$3:A5)),"")</f>
        <v/>
      </c>
      <c r="J5" s="5" t="str">
        <f>IFERROR(INDEX(Courses!$B$3:$B$54,Courses!$T4,COLUMNS($A$3:A5)),"")</f>
        <v/>
      </c>
      <c r="K5" s="5" t="str">
        <f>IFERROR(INDEX(Courses!$D$3:$D$54,Courses!$T4,COLUMNS($A$3:A5)),"")</f>
        <v/>
      </c>
      <c r="L5" s="7" t="str">
        <f>IFERROR(INDEX(Courses!$B$3:$B$54,Courses!$W4,COLUMNS($A$3:A5)),"")</f>
        <v/>
      </c>
      <c r="M5" s="8" t="str">
        <f>IFERROR(INDEX(Courses!$D$3:$D$54,Courses!$W4,COLUMNS($A$3:A5)),"")</f>
        <v/>
      </c>
    </row>
    <row r="6" spans="1:13" ht="35.25" customHeight="1" x14ac:dyDescent="0.25">
      <c r="B6" s="7" t="str">
        <f>IFERROR(INDEX(Courses!$B$3:$B$54,Courses!$H5,COLUMNS($A$3:A6)),"")</f>
        <v/>
      </c>
      <c r="C6" s="5" t="str">
        <f>IFERROR(INDEX(Courses!$D$3:$D$54,Courses!$H5,COLUMNS($A$3:A6)),"")</f>
        <v/>
      </c>
      <c r="D6" s="7" t="str">
        <f>IFERROR(INDEX(Courses!$B$3:$B$54,Courses!$K5,COLUMNS($A$3:A6)),"")</f>
        <v/>
      </c>
      <c r="E6" s="8" t="str">
        <f>IFERROR(INDEX(Courses!$D$3:$D$54,Courses!$K5,COLUMNS($A$3:A6)),"")</f>
        <v/>
      </c>
      <c r="F6" s="5" t="str">
        <f>IFERROR(INDEX(Courses!$B$3:$B$54,Courses!$N5,COLUMNS($A$3:A6)),"")</f>
        <v/>
      </c>
      <c r="G6" s="5" t="str">
        <f>IFERROR(INDEX(Courses!$D$3:$D$54,Courses!$N5,COLUMNS($A$3:A6)),"")</f>
        <v/>
      </c>
      <c r="H6" s="7" t="str">
        <f>IFERROR(INDEX(Courses!$B$3:$B$54,Courses!$Q5,COLUMNS($A$3:A6)),"")</f>
        <v/>
      </c>
      <c r="I6" s="8" t="str">
        <f>IFERROR(INDEX(Courses!$D$3:$D$54,Courses!$Q5,COLUMNS($A$3:A6)),"")</f>
        <v/>
      </c>
      <c r="J6" s="5" t="str">
        <f>IFERROR(INDEX(Courses!$B$3:$B$54,Courses!$T5,COLUMNS($A$3:A6)),"")</f>
        <v/>
      </c>
      <c r="K6" s="5" t="str">
        <f>IFERROR(INDEX(Courses!$D$3:$D$54,Courses!$T5,COLUMNS($A$3:A6)),"")</f>
        <v/>
      </c>
      <c r="L6" s="7" t="str">
        <f>IFERROR(INDEX(Courses!$B$3:$B$54,Courses!$W5,COLUMNS($A$3:A6)),"")</f>
        <v/>
      </c>
      <c r="M6" s="8" t="str">
        <f>IFERROR(INDEX(Courses!$D$3:$D$54,Courses!$W5,COLUMNS($A$3:A6)),"")</f>
        <v/>
      </c>
    </row>
    <row r="7" spans="1:13" ht="35.25" customHeight="1" x14ac:dyDescent="0.25">
      <c r="B7" s="7" t="str">
        <f>IFERROR(INDEX(Courses!$B$3:$B$54,Courses!$H6,COLUMNS($A$3:A7)),"")</f>
        <v/>
      </c>
      <c r="C7" s="5" t="str">
        <f>IFERROR(INDEX(Courses!$D$3:$D$54,Courses!$H6,COLUMNS($A$3:A7)),"")</f>
        <v/>
      </c>
      <c r="D7" s="7" t="str">
        <f>IFERROR(INDEX(Courses!$B$3:$B$54,Courses!$K6,COLUMNS($A$3:A7)),"")</f>
        <v/>
      </c>
      <c r="E7" s="8" t="str">
        <f>IFERROR(INDEX(Courses!$D$3:$D$54,Courses!$K6,COLUMNS($A$3:A7)),"")</f>
        <v/>
      </c>
      <c r="F7" s="5" t="str">
        <f>IFERROR(INDEX(Courses!$B$3:$B$54,Courses!$N6,COLUMNS($A$3:A7)),"")</f>
        <v/>
      </c>
      <c r="G7" s="5" t="str">
        <f>IFERROR(INDEX(Courses!$D$3:$D$54,Courses!$N6,COLUMNS($A$3:A7)),"")</f>
        <v/>
      </c>
      <c r="H7" s="7" t="str">
        <f>IFERROR(INDEX(Courses!$B$3:$B$54,Courses!$Q6,COLUMNS($A$3:A7)),"")</f>
        <v/>
      </c>
      <c r="I7" s="8" t="str">
        <f>IFERROR(INDEX(Courses!$D$3:$D$54,Courses!$Q6,COLUMNS($A$3:A7)),"")</f>
        <v/>
      </c>
      <c r="J7" s="5" t="str">
        <f>IFERROR(INDEX(Courses!$B$3:$B$54,Courses!$T6,COLUMNS($A$3:A7)),"")</f>
        <v/>
      </c>
      <c r="K7" s="5" t="str">
        <f>IFERROR(INDEX(Courses!$D$3:$D$54,Courses!$T6,COLUMNS($A$3:A7)),"")</f>
        <v/>
      </c>
      <c r="L7" s="7" t="str">
        <f>IFERROR(INDEX(Courses!$B$3:$B$54,Courses!$W6,COLUMNS($A$3:A7)),"")</f>
        <v/>
      </c>
      <c r="M7" s="8" t="str">
        <f>IFERROR(INDEX(Courses!$D$3:$D$54,Courses!$W6,COLUMNS($A$3:A7)),"")</f>
        <v/>
      </c>
    </row>
    <row r="8" spans="1:13" ht="35.25" customHeight="1" x14ac:dyDescent="0.25">
      <c r="B8" s="7" t="str">
        <f>IFERROR(INDEX(Courses!$B$3:$B$54,Courses!$H7,COLUMNS($A$3:A8)),"")</f>
        <v/>
      </c>
      <c r="C8" s="5" t="str">
        <f>IFERROR(INDEX(Courses!$D$3:$D$54,Courses!$H7,COLUMNS($A$3:A8)),"")</f>
        <v/>
      </c>
      <c r="D8" s="7" t="str">
        <f>IFERROR(INDEX(Courses!$B$3:$B$54,Courses!$K7,COLUMNS($A$3:A8)),"")</f>
        <v/>
      </c>
      <c r="E8" s="8" t="str">
        <f>IFERROR(INDEX(Courses!$D$3:$D$54,Courses!$K7,COLUMNS($A$3:A8)),"")</f>
        <v/>
      </c>
      <c r="F8" s="5" t="str">
        <f>IFERROR(INDEX(Courses!$B$3:$B$54,Courses!$N7,COLUMNS($A$3:A8)),"")</f>
        <v/>
      </c>
      <c r="G8" s="5" t="str">
        <f>IFERROR(INDEX(Courses!$D$3:$D$54,Courses!$N7,COLUMNS($A$3:A8)),"")</f>
        <v/>
      </c>
      <c r="H8" s="7" t="str">
        <f>IFERROR(INDEX(Courses!$B$3:$B$54,Courses!$Q7,COLUMNS($A$3:A8)),"")</f>
        <v/>
      </c>
      <c r="I8" s="8" t="str">
        <f>IFERROR(INDEX(Courses!$D$3:$D$54,Courses!$Q7,COLUMNS($A$3:A8)),"")</f>
        <v/>
      </c>
      <c r="J8" s="5" t="str">
        <f>IFERROR(INDEX(Courses!$B$3:$B$54,Courses!$T7,COLUMNS($A$3:A8)),"")</f>
        <v/>
      </c>
      <c r="K8" s="5" t="str">
        <f>IFERROR(INDEX(Courses!$D$3:$D$54,Courses!$T7,COLUMNS($A$3:A8)),"")</f>
        <v/>
      </c>
      <c r="L8" s="7" t="str">
        <f>IFERROR(INDEX(Courses!$B$3:$B$54,Courses!$W7,COLUMNS($A$3:A8)),"")</f>
        <v/>
      </c>
      <c r="M8" s="8" t="str">
        <f>IFERROR(INDEX(Courses!$D$3:$D$54,Courses!$W7,COLUMNS($A$3:A8)),"")</f>
        <v/>
      </c>
    </row>
    <row r="9" spans="1:13" ht="35.25" customHeight="1" x14ac:dyDescent="0.25">
      <c r="B9" s="7" t="str">
        <f>IFERROR(INDEX(Courses!$B$3:$B$54,Courses!$H8,COLUMNS($A$3:A9)),"")</f>
        <v/>
      </c>
      <c r="C9" s="5" t="str">
        <f>IFERROR(INDEX(Courses!$D$3:$D$54,Courses!$H8,COLUMNS($A$3:A9)),"")</f>
        <v/>
      </c>
      <c r="D9" s="7" t="str">
        <f>IFERROR(INDEX(Courses!$B$3:$B$54,Courses!$K8,COLUMNS($A$3:A9)),"")</f>
        <v/>
      </c>
      <c r="E9" s="8" t="str">
        <f>IFERROR(INDEX(Courses!$D$3:$D$54,Courses!$K8,COLUMNS($A$3:A9)),"")</f>
        <v/>
      </c>
      <c r="F9" s="5" t="str">
        <f>IFERROR(INDEX(Courses!$B$3:$B$54,Courses!$N8,COLUMNS($A$3:A9)),"")</f>
        <v/>
      </c>
      <c r="G9" s="5" t="str">
        <f>IFERROR(INDEX(Courses!$D$3:$D$54,Courses!$N8,COLUMNS($A$3:A9)),"")</f>
        <v/>
      </c>
      <c r="H9" s="7" t="str">
        <f>IFERROR(INDEX(Courses!$B$3:$B$54,Courses!$Q8,COLUMNS($A$3:A9)),"")</f>
        <v/>
      </c>
      <c r="I9" s="8" t="str">
        <f>IFERROR(INDEX(Courses!$D$3:$D$54,Courses!$Q8,COLUMNS($A$3:A9)),"")</f>
        <v/>
      </c>
      <c r="J9" s="5" t="str">
        <f>IFERROR(INDEX(Courses!$B$3:$B$54,Courses!$T8,COLUMNS($A$3:A9)),"")</f>
        <v/>
      </c>
      <c r="K9" s="5" t="str">
        <f>IFERROR(INDEX(Courses!$D$3:$D$54,Courses!$T8,COLUMNS($A$3:A9)),"")</f>
        <v/>
      </c>
      <c r="L9" s="7" t="str">
        <f>IFERROR(INDEX(Courses!$B$3:$B$54,Courses!$W8,COLUMNS($A$3:A9)),"")</f>
        <v/>
      </c>
      <c r="M9" s="8" t="str">
        <f>IFERROR(INDEX(Courses!$D$3:$D$54,Courses!$W8,COLUMNS($A$3:A9)),"")</f>
        <v/>
      </c>
    </row>
    <row r="10" spans="1:13" ht="35.25" customHeight="1" thickBot="1" x14ac:dyDescent="0.3">
      <c r="B10" s="7" t="str">
        <f>IFERROR(INDEX(Courses!$B$3:$B$54,Courses!$H9,COLUMNS($A$3:A10)),"")</f>
        <v/>
      </c>
      <c r="C10" s="5" t="str">
        <f>IFERROR(INDEX(Courses!$D$3:$D$54,Courses!$H9,COLUMNS($A$3:A10)),"")</f>
        <v/>
      </c>
      <c r="D10" s="7" t="str">
        <f>IFERROR(INDEX(Courses!$B$3:$B$54,Courses!$K9,COLUMNS($A$3:A10)),"")</f>
        <v/>
      </c>
      <c r="E10" s="8" t="str">
        <f>IFERROR(INDEX(Courses!$D$3:$D$54,Courses!$K9,COLUMNS($A$3:A10)),"")</f>
        <v/>
      </c>
      <c r="F10" s="5" t="str">
        <f>IFERROR(INDEX(Courses!$B$3:$B$54,Courses!$N9,COLUMNS($A$3:A10)),"")</f>
        <v/>
      </c>
      <c r="G10" s="5" t="str">
        <f>IFERROR(INDEX(Courses!$D$3:$D$54,Courses!$N9,COLUMNS($A$3:A10)),"")</f>
        <v/>
      </c>
      <c r="H10" s="7" t="str">
        <f>IFERROR(INDEX(Courses!$B$3:$B$54,Courses!$Q9,COLUMNS($A$3:A10)),"")</f>
        <v/>
      </c>
      <c r="I10" s="8" t="str">
        <f>IFERROR(INDEX(Courses!$D$3:$D$54,Courses!$Q9,COLUMNS($A$3:A10)),"")</f>
        <v/>
      </c>
      <c r="J10" s="5" t="str">
        <f>IFERROR(INDEX(Courses!$B$3:$B$54,Courses!$T9,COLUMNS($A$3:A10)),"")</f>
        <v/>
      </c>
      <c r="K10" s="5" t="str">
        <f>IFERROR(INDEX(Courses!$D$3:$D$54,Courses!$T9,COLUMNS($A$3:A10)),"")</f>
        <v/>
      </c>
      <c r="L10" s="7" t="str">
        <f>IFERROR(INDEX(Courses!$B$3:$B$54,Courses!$W9,COLUMNS($A$3:A10)),"")</f>
        <v/>
      </c>
      <c r="M10" s="8" t="str">
        <f>IFERROR(INDEX(Courses!$D$3:$D$54,Courses!$W9,COLUMNS($A$3:A10)),"")</f>
        <v/>
      </c>
    </row>
    <row r="11" spans="1:13" ht="24" customHeight="1" thickBot="1" x14ac:dyDescent="0.3">
      <c r="B11" s="18" t="s">
        <v>96</v>
      </c>
      <c r="C11" s="20">
        <f>SUM(C3:C10)</f>
        <v>0</v>
      </c>
      <c r="D11" s="19" t="s">
        <v>96</v>
      </c>
      <c r="E11" s="22">
        <f>SUM(E3:E10)</f>
        <v>0</v>
      </c>
      <c r="F11" s="18" t="s">
        <v>96</v>
      </c>
      <c r="G11" s="20">
        <f>SUM(G3:G10)</f>
        <v>0</v>
      </c>
      <c r="H11" s="19" t="s">
        <v>96</v>
      </c>
      <c r="I11" s="20">
        <f>SUM(I3:I10)</f>
        <v>0</v>
      </c>
      <c r="J11" s="18" t="s">
        <v>96</v>
      </c>
      <c r="K11" s="20">
        <f>SUM(K3:K10)</f>
        <v>0</v>
      </c>
      <c r="L11" s="19" t="s">
        <v>96</v>
      </c>
      <c r="M11" s="20">
        <f t="shared" ref="M11" si="0">SUM(M3:M10)</f>
        <v>0</v>
      </c>
    </row>
    <row r="12" spans="1:13" ht="35.25" customHeight="1" thickBot="1" x14ac:dyDescent="0.3"/>
    <row r="13" spans="1:13" ht="35.25" customHeight="1" thickBot="1" x14ac:dyDescent="0.35">
      <c r="B13" s="157" t="s">
        <v>422</v>
      </c>
      <c r="C13" s="158"/>
      <c r="D13" s="157" t="s">
        <v>423</v>
      </c>
      <c r="E13" s="158"/>
      <c r="F13" s="157" t="s">
        <v>445</v>
      </c>
      <c r="G13" s="158"/>
      <c r="H13" s="157" t="s">
        <v>446</v>
      </c>
      <c r="I13" s="158"/>
      <c r="J13" s="157" t="s">
        <v>447</v>
      </c>
      <c r="K13" s="158"/>
      <c r="L13" s="157" t="s">
        <v>450</v>
      </c>
      <c r="M13" s="158"/>
    </row>
    <row r="14" spans="1:13" ht="35.25" customHeight="1" thickBot="1" x14ac:dyDescent="0.3">
      <c r="B14" s="16" t="s">
        <v>77</v>
      </c>
      <c r="C14" s="17" t="s">
        <v>82</v>
      </c>
      <c r="D14" s="9" t="s">
        <v>77</v>
      </c>
      <c r="E14" s="10" t="s">
        <v>82</v>
      </c>
      <c r="F14" s="9" t="s">
        <v>77</v>
      </c>
      <c r="G14" s="10" t="s">
        <v>82</v>
      </c>
      <c r="H14" s="9" t="s">
        <v>77</v>
      </c>
      <c r="I14" s="10" t="s">
        <v>82</v>
      </c>
      <c r="J14" s="9" t="s">
        <v>77</v>
      </c>
      <c r="K14" s="10" t="s">
        <v>82</v>
      </c>
      <c r="L14" s="9" t="s">
        <v>77</v>
      </c>
      <c r="M14" s="10" t="s">
        <v>82</v>
      </c>
    </row>
    <row r="15" spans="1:13" ht="35.25" customHeight="1" x14ac:dyDescent="0.25">
      <c r="B15" s="9" t="str">
        <f>IFERROR(INDEX(Courses!$B$3:$B$54,Courses!$Z2,COLUMNS($A$3:A15)),"")</f>
        <v/>
      </c>
      <c r="C15" s="10" t="str">
        <f>IFERROR(INDEX(Courses!$D$3:$D$54,Courses!$Z2,COLUMNS($A$3:A15)),"")</f>
        <v/>
      </c>
      <c r="D15" s="9" t="str">
        <f>IFERROR(INDEX(Courses!$B$3:$B$54,Courses!$AC2,COLUMNS($A$3:A15)),"")</f>
        <v/>
      </c>
      <c r="E15" s="10" t="str">
        <f>IFERROR(INDEX(Courses!$D$3:$D$54,Courses!$AC2,COLUMNS($A$3:A15)),"")</f>
        <v/>
      </c>
      <c r="F15" s="11" t="str">
        <f>IFERROR(INDEX(Courses!$B$3:$B$54,Courses!$AF2,COLUMNS($A$3:A15)),"")</f>
        <v/>
      </c>
      <c r="G15" s="11" t="str">
        <f>IFERROR(INDEX(Courses!$D$3:$D$54,Courses!$AF2,COLUMNS($A$3:A15)),"")</f>
        <v/>
      </c>
      <c r="H15" s="9" t="str">
        <f>IFERROR(INDEX(Courses!$B$3:$B$54,Courses!$AI2,COLUMNS($A$3:A15)),"")</f>
        <v/>
      </c>
      <c r="I15" s="10" t="str">
        <f>IFERROR(INDEX(Courses!$D$3:$D$54,Courses!$AI2,COLUMNS($A$3:A15)),"")</f>
        <v/>
      </c>
      <c r="J15" s="11" t="str">
        <f>IFERROR(INDEX(Courses!$B$3:$B$54,Courses!$AL2,COLUMNS($A$3:A15)),"")</f>
        <v/>
      </c>
      <c r="K15" s="11" t="str">
        <f>IFERROR(INDEX(Courses!$D$3:$D$54,Courses!$AL2,COLUMNS($A$3:A15)),"")</f>
        <v/>
      </c>
      <c r="L15" s="9" t="str">
        <f>IFERROR(INDEX(Courses!$B$3:$B$54,Courses!$AO2,COLUMNS($A$3:A15)),"")</f>
        <v/>
      </c>
      <c r="M15" s="10" t="str">
        <f>IFERROR(INDEX(Courses!$D$3:$D$54,Courses!$AO2,COLUMNS($A$3:A15)),"")</f>
        <v/>
      </c>
    </row>
    <row r="16" spans="1:13" ht="35.25" customHeight="1" x14ac:dyDescent="0.25">
      <c r="B16" s="7" t="str">
        <f>IFERROR(INDEX(Courses!$B$3:$B$54,Courses!$Z3,COLUMNS($A$3:A16)),"")</f>
        <v/>
      </c>
      <c r="C16" s="8" t="str">
        <f>IFERROR(INDEX(Courses!$D$3:$D$54,Courses!$Z3,COLUMNS($A$3:A16)),"")</f>
        <v/>
      </c>
      <c r="D16" s="7" t="str">
        <f>IFERROR(INDEX(Courses!$B$3:$B$54,Courses!$AC3,COLUMNS($A$3:A16)),"")</f>
        <v/>
      </c>
      <c r="E16" s="8" t="str">
        <f>IFERROR(INDEX(Courses!$D$3:$D$54,Courses!$AC3,COLUMNS($A$3:A16)),"")</f>
        <v/>
      </c>
      <c r="F16" s="5" t="str">
        <f>IFERROR(INDEX(Courses!$B$3:$B$54,Courses!$AF3,COLUMNS($A$3:A16)),"")</f>
        <v/>
      </c>
      <c r="G16" s="5" t="str">
        <f>IFERROR(INDEX(Courses!$D$3:$D$54,Courses!$AF3,COLUMNS($A$3:A16)),"")</f>
        <v/>
      </c>
      <c r="H16" s="7" t="str">
        <f>IFERROR(INDEX(Courses!$B$3:$B$54,Courses!$AI3,COLUMNS($A$3:A16)),"")</f>
        <v/>
      </c>
      <c r="I16" s="8" t="str">
        <f>IFERROR(INDEX(Courses!$D$3:$D$54,Courses!$AI3,COLUMNS($A$3:A16)),"")</f>
        <v/>
      </c>
      <c r="J16" s="5" t="str">
        <f>IFERROR(INDEX(Courses!$B$3:$B$54,Courses!$AL3,COLUMNS($A$3:A16)),"")</f>
        <v/>
      </c>
      <c r="K16" s="5" t="str">
        <f>IFERROR(INDEX(Courses!$D$3:$D$54,Courses!$AL3,COLUMNS($A$3:A16)),"")</f>
        <v/>
      </c>
      <c r="L16" s="7" t="str">
        <f>IFERROR(INDEX(Courses!$B$3:$B$54,Courses!$AO3,COLUMNS($A$3:A16)),"")</f>
        <v/>
      </c>
      <c r="M16" s="8" t="str">
        <f>IFERROR(INDEX(Courses!$D$3:$D$54,Courses!$AO3,COLUMNS($A$3:A16)),"")</f>
        <v/>
      </c>
    </row>
    <row r="17" spans="2:13" ht="35.25" customHeight="1" x14ac:dyDescent="0.25">
      <c r="B17" s="7" t="str">
        <f>IFERROR(INDEX(Courses!$B$3:$B$54,Courses!$Z4,COLUMNS($A$3:A17)),"")</f>
        <v/>
      </c>
      <c r="C17" s="8" t="str">
        <f>IFERROR(INDEX(Courses!$D$3:$D$54,Courses!$Z4,COLUMNS($A$3:A17)),"")</f>
        <v/>
      </c>
      <c r="D17" s="7" t="str">
        <f>IFERROR(INDEX(Courses!$B$3:$B$54,Courses!$AC4,COLUMNS($A$3:A17)),"")</f>
        <v/>
      </c>
      <c r="E17" s="8" t="str">
        <f>IFERROR(INDEX(Courses!$D$3:$D$54,Courses!$AC4,COLUMNS($A$3:A17)),"")</f>
        <v/>
      </c>
      <c r="F17" s="5" t="str">
        <f>IFERROR(INDEX(Courses!$B$3:$B$54,Courses!$AF4,COLUMNS($A$3:A17)),"")</f>
        <v/>
      </c>
      <c r="G17" s="5" t="str">
        <f>IFERROR(INDEX(Courses!$D$3:$D$54,Courses!$AF4,COLUMNS($A$3:A17)),"")</f>
        <v/>
      </c>
      <c r="H17" s="7" t="str">
        <f>IFERROR(INDEX(Courses!$B$3:$B$54,Courses!$AI4,COLUMNS($A$3:A17)),"")</f>
        <v/>
      </c>
      <c r="I17" s="8" t="str">
        <f>IFERROR(INDEX(Courses!$D$3:$D$54,Courses!$AI4,COLUMNS($A$3:A17)),"")</f>
        <v/>
      </c>
      <c r="J17" s="5" t="str">
        <f>IFERROR(INDEX(Courses!$B$3:$B$54,Courses!$AL4,COLUMNS($A$3:A17)),"")</f>
        <v/>
      </c>
      <c r="K17" s="5" t="str">
        <f>IFERROR(INDEX(Courses!$D$3:$D$54,Courses!$AL4,COLUMNS($A$3:A17)),"")</f>
        <v/>
      </c>
      <c r="L17" s="7" t="str">
        <f>IFERROR(INDEX(Courses!$B$3:$B$54,Courses!$AO4,COLUMNS($A$3:A17)),"")</f>
        <v/>
      </c>
      <c r="M17" s="8" t="str">
        <f>IFERROR(INDEX(Courses!$D$3:$D$54,Courses!$AO4,COLUMNS($A$3:A17)),"")</f>
        <v/>
      </c>
    </row>
    <row r="18" spans="2:13" ht="35.25" customHeight="1" x14ac:dyDescent="0.25">
      <c r="B18" s="7" t="str">
        <f>IFERROR(INDEX(Courses!$B$3:$B$54,Courses!$Z5,COLUMNS($A$3:A18)),"")</f>
        <v/>
      </c>
      <c r="C18" s="8" t="str">
        <f>IFERROR(INDEX(Courses!$D$3:$D$54,Courses!$Z5,COLUMNS($A$3:A18)),"")</f>
        <v/>
      </c>
      <c r="D18" s="7" t="str">
        <f>IFERROR(INDEX(Courses!$B$3:$B$54,Courses!$AC5,COLUMNS($A$3:A18)),"")</f>
        <v/>
      </c>
      <c r="E18" s="8" t="str">
        <f>IFERROR(INDEX(Courses!$D$3:$D$54,Courses!$AC5,COLUMNS($A$3:A18)),"")</f>
        <v/>
      </c>
      <c r="F18" s="5" t="str">
        <f>IFERROR(INDEX(Courses!$B$3:$B$54,Courses!$AF5,COLUMNS($A$3:A18)),"")</f>
        <v/>
      </c>
      <c r="G18" s="5" t="str">
        <f>IFERROR(INDEX(Courses!$D$3:$D$54,Courses!$AF5,COLUMNS($A$3:A18)),"")</f>
        <v/>
      </c>
      <c r="H18" s="7" t="str">
        <f>IFERROR(INDEX(Courses!$B$3:$B$54,Courses!$AI5,COLUMNS($A$3:A18)),"")</f>
        <v/>
      </c>
      <c r="I18" s="8" t="str">
        <f>IFERROR(INDEX(Courses!$D$3:$D$54,Courses!$AI5,COLUMNS($A$3:A18)),"")</f>
        <v/>
      </c>
      <c r="J18" s="5" t="str">
        <f>IFERROR(INDEX(Courses!$B$3:$B$54,Courses!$AL5,COLUMNS($A$3:A18)),"")</f>
        <v/>
      </c>
      <c r="K18" s="5" t="str">
        <f>IFERROR(INDEX(Courses!$D$3:$D$54,Courses!$AL5,COLUMNS($A$3:A18)),"")</f>
        <v/>
      </c>
      <c r="L18" s="7" t="str">
        <f>IFERROR(INDEX(Courses!$B$3:$B$54,Courses!$AO5,COLUMNS($A$3:A18)),"")</f>
        <v/>
      </c>
      <c r="M18" s="8" t="str">
        <f>IFERROR(INDEX(Courses!$D$3:$D$54,Courses!$AO5,COLUMNS($A$3:A18)),"")</f>
        <v/>
      </c>
    </row>
    <row r="19" spans="2:13" ht="35.25" customHeight="1" x14ac:dyDescent="0.25">
      <c r="B19" s="7" t="str">
        <f>IFERROR(INDEX(Courses!$B$3:$B$54,Courses!$Z6,COLUMNS($A$3:A19)),"")</f>
        <v/>
      </c>
      <c r="C19" s="8" t="str">
        <f>IFERROR(INDEX(Courses!$D$3:$D$54,Courses!$Z6,COLUMNS($A$3:A19)),"")</f>
        <v/>
      </c>
      <c r="D19" s="7" t="str">
        <f>IFERROR(INDEX(Courses!$B$3:$B$54,Courses!$AC6,COLUMNS($A$3:A19)),"")</f>
        <v/>
      </c>
      <c r="E19" s="8" t="str">
        <f>IFERROR(INDEX(Courses!$D$3:$D$54,Courses!$AC6,COLUMNS($A$3:A19)),"")</f>
        <v/>
      </c>
      <c r="F19" s="5" t="str">
        <f>IFERROR(INDEX(Courses!$B$3:$B$54,Courses!$AF6,COLUMNS($A$3:A19)),"")</f>
        <v/>
      </c>
      <c r="G19" s="5" t="str">
        <f>IFERROR(INDEX(Courses!$D$3:$D$54,Courses!$AF6,COLUMNS($A$3:A19)),"")</f>
        <v/>
      </c>
      <c r="H19" s="7" t="str">
        <f>IFERROR(INDEX(Courses!$B$3:$B$54,Courses!$AI6,COLUMNS($A$3:A19)),"")</f>
        <v/>
      </c>
      <c r="I19" s="8" t="str">
        <f>IFERROR(INDEX(Courses!$D$3:$D$54,Courses!$AI6,COLUMNS($A$3:A19)),"")</f>
        <v/>
      </c>
      <c r="J19" s="5" t="str">
        <f>IFERROR(INDEX(Courses!$B$3:$B$54,Courses!$AL6,COLUMNS($A$3:A19)),"")</f>
        <v/>
      </c>
      <c r="K19" s="5" t="str">
        <f>IFERROR(INDEX(Courses!$D$3:$D$54,Courses!$AL6,COLUMNS($A$3:A19)),"")</f>
        <v/>
      </c>
      <c r="L19" s="7" t="str">
        <f>IFERROR(INDEX(Courses!$B$3:$B$54,Courses!$AO6,COLUMNS($A$3:A19)),"")</f>
        <v/>
      </c>
      <c r="M19" s="8" t="str">
        <f>IFERROR(INDEX(Courses!$D$3:$D$54,Courses!$AO6,COLUMNS($A$3:A19)),"")</f>
        <v/>
      </c>
    </row>
    <row r="20" spans="2:13" ht="35.25" customHeight="1" x14ac:dyDescent="0.25">
      <c r="B20" s="7" t="str">
        <f>IFERROR(INDEX(Courses!$B$3:$B$54,Courses!$Z7,COLUMNS($A$3:A20)),"")</f>
        <v/>
      </c>
      <c r="C20" s="8" t="str">
        <f>IFERROR(INDEX(Courses!$D$3:$D$54,Courses!$Z7,COLUMNS($A$3:A20)),"")</f>
        <v/>
      </c>
      <c r="D20" s="7" t="str">
        <f>IFERROR(INDEX(Courses!$B$3:$B$54,Courses!$AC7,COLUMNS($A$3:A20)),"")</f>
        <v/>
      </c>
      <c r="E20" s="8" t="str">
        <f>IFERROR(INDEX(Courses!$D$3:$D$54,Courses!$AC7,COLUMNS($A$3:A20)),"")</f>
        <v/>
      </c>
      <c r="F20" s="5" t="str">
        <f>IFERROR(INDEX(Courses!$B$3:$B$54,Courses!$AF7,COLUMNS($A$3:A20)),"")</f>
        <v/>
      </c>
      <c r="G20" s="5" t="str">
        <f>IFERROR(INDEX(Courses!$D$3:$D$54,Courses!$AF7,COLUMNS($A$3:A20)),"")</f>
        <v/>
      </c>
      <c r="H20" s="7" t="str">
        <f>IFERROR(INDEX(Courses!$B$3:$B$54,Courses!$AI7,COLUMNS($A$3:A20)),"")</f>
        <v/>
      </c>
      <c r="I20" s="8" t="str">
        <f>IFERROR(INDEX(Courses!$D$3:$D$54,Courses!$AI7,COLUMNS($A$3:A20)),"")</f>
        <v/>
      </c>
      <c r="J20" s="5" t="str">
        <f>IFERROR(INDEX(Courses!$B$3:$B$54,Courses!$AL7,COLUMNS($A$3:A20)),"")</f>
        <v/>
      </c>
      <c r="K20" s="5" t="str">
        <f>IFERROR(INDEX(Courses!$D$3:$D$54,Courses!$AL7,COLUMNS($A$3:A20)),"")</f>
        <v/>
      </c>
      <c r="L20" s="7" t="str">
        <f>IFERROR(INDEX(Courses!$B$3:$B$54,Courses!$AO7,COLUMNS($A$3:A20)),"")</f>
        <v/>
      </c>
      <c r="M20" s="8" t="str">
        <f>IFERROR(INDEX(Courses!$D$3:$D$54,Courses!$AO7,COLUMNS($A$3:A20)),"")</f>
        <v/>
      </c>
    </row>
    <row r="21" spans="2:13" ht="35.25" customHeight="1" x14ac:dyDescent="0.25">
      <c r="B21" s="7" t="str">
        <f>IFERROR(INDEX(Courses!$B$3:$B$54,Courses!$Z8,COLUMNS($A$3:A21)),"")</f>
        <v/>
      </c>
      <c r="C21" s="8" t="str">
        <f>IFERROR(INDEX(Courses!$D$3:$D$54,Courses!$Z8,COLUMNS($A$3:A21)),"")</f>
        <v/>
      </c>
      <c r="D21" s="7" t="str">
        <f>IFERROR(INDEX(Courses!$B$3:$B$54,Courses!$AC8,COLUMNS($A$3:A21)),"")</f>
        <v/>
      </c>
      <c r="E21" s="8" t="str">
        <f>IFERROR(INDEX(Courses!$D$3:$D$54,Courses!$AC8,COLUMNS($A$3:A21)),"")</f>
        <v/>
      </c>
      <c r="F21" s="5" t="str">
        <f>IFERROR(INDEX(Courses!$B$3:$B$54,Courses!$AF8,COLUMNS($A$3:A21)),"")</f>
        <v/>
      </c>
      <c r="G21" s="5" t="str">
        <f>IFERROR(INDEX(Courses!$D$3:$D$54,Courses!$AF8,COLUMNS($A$3:A21)),"")</f>
        <v/>
      </c>
      <c r="H21" s="7" t="str">
        <f>IFERROR(INDEX(Courses!$B$3:$B$54,Courses!$AI8,COLUMNS($A$3:A21)),"")</f>
        <v/>
      </c>
      <c r="I21" s="8" t="str">
        <f>IFERROR(INDEX(Courses!$D$3:$D$54,Courses!$AI8,COLUMNS($A$3:A21)),"")</f>
        <v/>
      </c>
      <c r="J21" s="5" t="str">
        <f>IFERROR(INDEX(Courses!$B$3:$B$54,Courses!$AL8,COLUMNS($A$3:A21)),"")</f>
        <v/>
      </c>
      <c r="K21" s="5" t="str">
        <f>IFERROR(INDEX(Courses!$D$3:$D$54,Courses!$AL8,COLUMNS($A$3:A21)),"")</f>
        <v/>
      </c>
      <c r="L21" s="7" t="str">
        <f>IFERROR(INDEX(Courses!$B$3:$B$54,Courses!$AO8,COLUMNS($A$3:A21)),"")</f>
        <v/>
      </c>
      <c r="M21" s="8" t="str">
        <f>IFERROR(INDEX(Courses!$D$3:$D$54,Courses!$AO8,COLUMNS($A$3:A21)),"")</f>
        <v/>
      </c>
    </row>
    <row r="22" spans="2:13" ht="35.25" customHeight="1" thickBot="1" x14ac:dyDescent="0.3">
      <c r="B22" s="7" t="str">
        <f>IFERROR(INDEX(Courses!$B$3:$B$54,Courses!$Z9,COLUMNS($A$3:A22)),"")</f>
        <v/>
      </c>
      <c r="C22" s="8" t="str">
        <f>IFERROR(INDEX(Courses!$D$3:$D$54,Courses!$Z9,COLUMNS($A$3:A22)),"")</f>
        <v/>
      </c>
      <c r="D22" s="7" t="str">
        <f>IFERROR(INDEX(Courses!$B$3:$B$54,Courses!$AC9,COLUMNS($A$3:A22)),"")</f>
        <v/>
      </c>
      <c r="E22" s="8" t="str">
        <f>IFERROR(INDEX(Courses!$D$3:$D$54,Courses!$AC9,COLUMNS($A$3:A22)),"")</f>
        <v/>
      </c>
      <c r="F22" s="5" t="str">
        <f>IFERROR(INDEX(Courses!$B$3:$B$54,Courses!$AF9,COLUMNS($A$3:A22)),"")</f>
        <v/>
      </c>
      <c r="G22" s="5" t="str">
        <f>IFERROR(INDEX(Courses!$D$3:$D$54,Courses!$AF9,COLUMNS($A$3:A22)),"")</f>
        <v/>
      </c>
      <c r="H22" s="7" t="str">
        <f>IFERROR(INDEX(Courses!$B$3:$B$54,Courses!$AI9,COLUMNS($A$3:A22)),"")</f>
        <v/>
      </c>
      <c r="I22" s="8" t="str">
        <f>IFERROR(INDEX(Courses!$D$3:$D$54,Courses!$AI9,COLUMNS($A$3:A22)),"")</f>
        <v/>
      </c>
      <c r="J22" s="5" t="str">
        <f>IFERROR(INDEX(Courses!$B$3:$B$54,Courses!$AL9,COLUMNS($A$3:A22)),"")</f>
        <v/>
      </c>
      <c r="K22" s="5" t="str">
        <f>IFERROR(INDEX(Courses!$D$3:$D$54,Courses!$AL9,COLUMNS($A$3:A22)),"")</f>
        <v/>
      </c>
      <c r="L22" s="7" t="str">
        <f>IFERROR(INDEX(Courses!$B$3:$B$54,Courses!$AO9,COLUMNS($A$3:A22)),"")</f>
        <v/>
      </c>
      <c r="M22" s="8" t="str">
        <f>IFERROR(INDEX(Courses!$D$3:$D$54,Courses!$AO9,COLUMNS($A$3:A22)),"")</f>
        <v/>
      </c>
    </row>
    <row r="23" spans="2:13" ht="21.75" customHeight="1" thickBot="1" x14ac:dyDescent="0.3">
      <c r="B23" s="18" t="s">
        <v>96</v>
      </c>
      <c r="C23" s="20">
        <f>SUM(C15:C22)</f>
        <v>0</v>
      </c>
      <c r="D23" s="18" t="s">
        <v>96</v>
      </c>
      <c r="E23" s="20">
        <f>SUM(E15:E22)</f>
        <v>0</v>
      </c>
      <c r="F23" s="18" t="s">
        <v>96</v>
      </c>
      <c r="G23" s="20">
        <f>SUM(G15:G22)</f>
        <v>0</v>
      </c>
      <c r="H23" s="18" t="s">
        <v>96</v>
      </c>
      <c r="I23" s="20">
        <f>SUM(I15:I22)</f>
        <v>0</v>
      </c>
      <c r="J23" s="18" t="s">
        <v>96</v>
      </c>
      <c r="K23" s="20">
        <f>SUM(K15:K22)</f>
        <v>0</v>
      </c>
      <c r="L23" s="18" t="s">
        <v>96</v>
      </c>
      <c r="M23" s="20">
        <f>SUM(M15:M22)</f>
        <v>0</v>
      </c>
    </row>
  </sheetData>
  <mergeCells count="12">
    <mergeCell ref="J1:K1"/>
    <mergeCell ref="L1:M1"/>
    <mergeCell ref="J13:K13"/>
    <mergeCell ref="L13:M13"/>
    <mergeCell ref="F13:G13"/>
    <mergeCell ref="D13:E13"/>
    <mergeCell ref="B13:C13"/>
    <mergeCell ref="H13:I13"/>
    <mergeCell ref="H1:I1"/>
    <mergeCell ref="B1:C1"/>
    <mergeCell ref="D1:E1"/>
    <mergeCell ref="F1:G1"/>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Semesters!$A$1:$A$16</xm:f>
          </x14:formula1>
          <xm:sqref>B1 H13 F13 D13 B13 H1 L1 F1 J1 D1 L13 J13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3"/>
  <sheetViews>
    <sheetView workbookViewId="0">
      <selection activeCell="B7" sqref="B7"/>
    </sheetView>
  </sheetViews>
  <sheetFormatPr defaultColWidth="9.140625" defaultRowHeight="15.75" x14ac:dyDescent="0.25"/>
  <cols>
    <col min="1" max="1" width="7.42578125" style="81" customWidth="1"/>
    <col min="2" max="2" width="37.5703125" style="78" customWidth="1"/>
    <col min="3" max="16384" width="9.140625" style="78"/>
  </cols>
  <sheetData>
    <row r="1" spans="1:2" x14ac:dyDescent="0.25">
      <c r="A1" s="161" t="s">
        <v>323</v>
      </c>
      <c r="B1" s="161"/>
    </row>
    <row r="2" spans="1:2" x14ac:dyDescent="0.25">
      <c r="A2" s="79" t="s">
        <v>325</v>
      </c>
      <c r="B2" s="78" t="s">
        <v>322</v>
      </c>
    </row>
    <row r="3" spans="1:2" x14ac:dyDescent="0.25">
      <c r="A3" s="79" t="s">
        <v>326</v>
      </c>
      <c r="B3" s="80" t="s">
        <v>314</v>
      </c>
    </row>
    <row r="4" spans="1:2" x14ac:dyDescent="0.25">
      <c r="A4" s="79" t="s">
        <v>327</v>
      </c>
      <c r="B4" s="80" t="s">
        <v>321</v>
      </c>
    </row>
    <row r="5" spans="1:2" x14ac:dyDescent="0.25">
      <c r="A5" s="79" t="s">
        <v>328</v>
      </c>
      <c r="B5" s="78" t="s">
        <v>319</v>
      </c>
    </row>
    <row r="6" spans="1:2" x14ac:dyDescent="0.25">
      <c r="B6" s="82" t="s">
        <v>1</v>
      </c>
    </row>
    <row r="7" spans="1:2" x14ac:dyDescent="0.25">
      <c r="B7" s="83" t="s">
        <v>315</v>
      </c>
    </row>
    <row r="8" spans="1:2" x14ac:dyDescent="0.25">
      <c r="B8" s="83" t="s">
        <v>316</v>
      </c>
    </row>
    <row r="9" spans="1:2" x14ac:dyDescent="0.25">
      <c r="B9" s="82" t="s">
        <v>25</v>
      </c>
    </row>
    <row r="10" spans="1:2" x14ac:dyDescent="0.25">
      <c r="B10" s="83" t="s">
        <v>318</v>
      </c>
    </row>
    <row r="11" spans="1:2" x14ac:dyDescent="0.25">
      <c r="B11" s="82" t="s">
        <v>317</v>
      </c>
    </row>
    <row r="12" spans="1:2" x14ac:dyDescent="0.25">
      <c r="B12" s="82" t="s">
        <v>320</v>
      </c>
    </row>
    <row r="13" spans="1:2" x14ac:dyDescent="0.25">
      <c r="B13" s="84"/>
    </row>
  </sheetData>
  <mergeCells count="1">
    <mergeCell ref="A1:B1"/>
  </mergeCells>
  <hyperlinks>
    <hyperlink ref="B3" r:id="rId1" xr:uid="{00000000-0004-0000-0200-000000000000}"/>
    <hyperlink ref="B4" r:id="rId2" xr:uid="{00000000-0004-0000-0200-000001000000}"/>
    <hyperlink ref="B7" r:id="rId3" xr:uid="{00000000-0004-0000-0200-000002000000}"/>
    <hyperlink ref="B8" r:id="rId4" xr:uid="{00000000-0004-0000-0200-000003000000}"/>
    <hyperlink ref="B10" r:id="rId5" xr:uid="{00000000-0004-0000-0200-000004000000}"/>
  </hyperlinks>
  <pageMargins left="0.7" right="0.7" top="0.75" bottom="0.75" header="0.3" footer="0.3"/>
  <ignoredErrors>
    <ignoredError sqref="A2:A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dimension ref="A1:B22"/>
  <sheetViews>
    <sheetView zoomScale="150" zoomScaleNormal="150" workbookViewId="0">
      <selection sqref="A1:B23"/>
    </sheetView>
  </sheetViews>
  <sheetFormatPr defaultColWidth="9.140625" defaultRowHeight="28.5" customHeight="1" x14ac:dyDescent="0.25"/>
  <cols>
    <col min="1" max="1" width="118.85546875" style="143" customWidth="1"/>
    <col min="2" max="2" width="27.5703125" style="143" customWidth="1"/>
    <col min="3" max="16384" width="9.140625" style="143"/>
  </cols>
  <sheetData>
    <row r="1" spans="1:2" ht="28.5" customHeight="1" x14ac:dyDescent="0.25">
      <c r="A1" s="94" t="s">
        <v>410</v>
      </c>
    </row>
    <row r="2" spans="1:2" ht="28.5" customHeight="1" x14ac:dyDescent="0.25">
      <c r="A2" s="143" t="s">
        <v>457</v>
      </c>
    </row>
    <row r="3" spans="1:2" ht="17.25" customHeight="1" x14ac:dyDescent="0.25"/>
    <row r="4" spans="1:2" ht="28.5" customHeight="1" x14ac:dyDescent="0.25">
      <c r="A4" s="143" t="s">
        <v>412</v>
      </c>
    </row>
    <row r="5" spans="1:2" ht="14.25" customHeight="1" x14ac:dyDescent="0.25"/>
    <row r="6" spans="1:2" ht="28.5" customHeight="1" x14ac:dyDescent="0.25">
      <c r="A6" s="143" t="s">
        <v>482</v>
      </c>
    </row>
    <row r="7" spans="1:2" ht="13.5" customHeight="1" x14ac:dyDescent="0.25"/>
    <row r="8" spans="1:2" ht="28.5" customHeight="1" x14ac:dyDescent="0.25">
      <c r="A8" s="143" t="s">
        <v>458</v>
      </c>
    </row>
    <row r="9" spans="1:2" ht="13.5" customHeight="1" x14ac:dyDescent="0.25"/>
    <row r="10" spans="1:2" ht="28.5" customHeight="1" x14ac:dyDescent="0.25">
      <c r="A10" s="143" t="s">
        <v>411</v>
      </c>
      <c r="B10" s="144" t="s">
        <v>415</v>
      </c>
    </row>
    <row r="11" spans="1:2" ht="13.5" customHeight="1" x14ac:dyDescent="0.25"/>
    <row r="12" spans="1:2" ht="28.5" customHeight="1" x14ac:dyDescent="0.25">
      <c r="A12" s="143" t="s">
        <v>413</v>
      </c>
      <c r="B12" s="144" t="s">
        <v>416</v>
      </c>
    </row>
    <row r="13" spans="1:2" ht="13.5" customHeight="1" x14ac:dyDescent="0.25"/>
    <row r="14" spans="1:2" ht="28.5" customHeight="1" x14ac:dyDescent="0.25">
      <c r="A14" s="143" t="s">
        <v>417</v>
      </c>
      <c r="B14" s="144" t="s">
        <v>418</v>
      </c>
    </row>
    <row r="15" spans="1:2" ht="14.25" customHeight="1" x14ac:dyDescent="0.25"/>
    <row r="16" spans="1:2" ht="28.5" customHeight="1" x14ac:dyDescent="0.25">
      <c r="A16" s="142" t="s">
        <v>419</v>
      </c>
    </row>
    <row r="17" spans="1:2" ht="13.5" customHeight="1" x14ac:dyDescent="0.25"/>
    <row r="18" spans="1:2" ht="28.5" customHeight="1" x14ac:dyDescent="0.25">
      <c r="A18" s="143" t="s">
        <v>414</v>
      </c>
      <c r="B18" s="144" t="s">
        <v>387</v>
      </c>
    </row>
    <row r="19" spans="1:2" ht="13.5" customHeight="1" x14ac:dyDescent="0.25"/>
    <row r="20" spans="1:2" ht="28.5" customHeight="1" x14ac:dyDescent="0.25">
      <c r="A20" s="143" t="s">
        <v>442</v>
      </c>
      <c r="B20" s="144" t="s">
        <v>444</v>
      </c>
    </row>
    <row r="21" spans="1:2" ht="13.5" customHeight="1" x14ac:dyDescent="0.25"/>
    <row r="22" spans="1:2" ht="28.5" customHeight="1" x14ac:dyDescent="0.25">
      <c r="A22" s="142" t="s">
        <v>443</v>
      </c>
    </row>
  </sheetData>
  <hyperlinks>
    <hyperlink ref="B10" r:id="rId1" xr:uid="{C66CFA5E-37DF-4567-A29A-55289B02AFA5}"/>
    <hyperlink ref="B12" r:id="rId2" xr:uid="{E4A57BF5-F4CF-4BFF-8521-6C36A2FC3EEF}"/>
    <hyperlink ref="B14" r:id="rId3" xr:uid="{58A32554-1B7D-45BF-A029-B13BDE79C648}"/>
    <hyperlink ref="B18" r:id="rId4" xr:uid="{FEF29C00-E8B9-42C9-8EF0-D7F709380563}"/>
    <hyperlink ref="B20" r:id="rId5" xr:uid="{47E33A3F-8B39-4015-8E11-5A18B5F3EF79}"/>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E18"/>
  <sheetViews>
    <sheetView workbookViewId="0"/>
  </sheetViews>
  <sheetFormatPr defaultRowHeight="34.5" customHeight="1" x14ac:dyDescent="0.25"/>
  <cols>
    <col min="2" max="2" width="30.5703125" customWidth="1"/>
    <col min="3" max="3" width="33.5703125" customWidth="1"/>
    <col min="4" max="4" width="41.5703125" customWidth="1"/>
    <col min="5" max="5" width="32.42578125" customWidth="1"/>
    <col min="6" max="6" width="40.42578125" customWidth="1"/>
    <col min="7" max="7" width="40.42578125" style="1" customWidth="1"/>
    <col min="8" max="57" width="9.140625" style="1"/>
  </cols>
  <sheetData>
    <row r="1" spans="1:57" s="94" customFormat="1" ht="34.5" customHeight="1" thickBot="1" x14ac:dyDescent="0.3">
      <c r="B1" s="95" t="s">
        <v>331</v>
      </c>
      <c r="C1" s="95" t="s">
        <v>332</v>
      </c>
      <c r="D1" s="95" t="s">
        <v>333</v>
      </c>
      <c r="E1" s="95" t="s">
        <v>334</v>
      </c>
      <c r="F1" s="95" t="s">
        <v>335</v>
      </c>
      <c r="G1" s="95" t="s">
        <v>475</v>
      </c>
      <c r="H1" s="96"/>
      <c r="I1" s="96"/>
      <c r="J1" s="96"/>
      <c r="K1" s="96"/>
      <c r="L1" s="96"/>
      <c r="M1" s="96"/>
      <c r="N1" s="96"/>
      <c r="O1" s="96"/>
      <c r="P1" s="96"/>
      <c r="Q1" s="96"/>
      <c r="R1" s="96"/>
      <c r="S1" s="96"/>
      <c r="T1" s="96"/>
      <c r="U1" s="96"/>
      <c r="V1" s="96"/>
      <c r="W1" s="96"/>
      <c r="X1" s="96"/>
      <c r="Y1" s="96"/>
      <c r="Z1" s="96"/>
      <c r="AA1" s="96"/>
      <c r="AB1" s="96"/>
      <c r="AC1" s="96"/>
      <c r="AD1" s="96"/>
      <c r="AE1" s="96"/>
      <c r="AF1" s="96"/>
      <c r="AG1" s="96"/>
      <c r="AH1" s="96"/>
      <c r="AI1" s="96"/>
      <c r="AJ1" s="96"/>
      <c r="AK1" s="96"/>
      <c r="AL1" s="96"/>
      <c r="AM1" s="96"/>
      <c r="AN1" s="96"/>
      <c r="AO1" s="96"/>
      <c r="AP1" s="96"/>
      <c r="AQ1" s="96"/>
      <c r="AR1" s="96"/>
      <c r="AS1" s="96"/>
      <c r="AT1" s="96"/>
      <c r="AU1" s="96"/>
      <c r="AV1" s="96"/>
      <c r="AW1" s="96"/>
      <c r="AX1" s="96"/>
      <c r="AY1" s="96"/>
      <c r="AZ1" s="96"/>
      <c r="BA1" s="96"/>
      <c r="BB1" s="96"/>
      <c r="BC1" s="96"/>
      <c r="BD1" s="96"/>
      <c r="BE1" s="96"/>
    </row>
    <row r="2" spans="1:57" ht="34.5" customHeight="1" x14ac:dyDescent="0.25">
      <c r="A2" s="167" t="s">
        <v>336</v>
      </c>
      <c r="B2" s="88" t="s">
        <v>337</v>
      </c>
      <c r="C2" s="88" t="s">
        <v>338</v>
      </c>
      <c r="D2" s="88" t="s">
        <v>339</v>
      </c>
      <c r="E2" s="88" t="s">
        <v>340</v>
      </c>
      <c r="F2" s="165" t="s">
        <v>471</v>
      </c>
      <c r="G2" s="165" t="s">
        <v>470</v>
      </c>
      <c r="M2"/>
      <c r="N2"/>
      <c r="O2"/>
      <c r="P2"/>
      <c r="Q2"/>
      <c r="R2"/>
      <c r="S2"/>
      <c r="T2"/>
      <c r="U2"/>
      <c r="V2"/>
      <c r="W2"/>
    </row>
    <row r="3" spans="1:57" ht="54" customHeight="1" x14ac:dyDescent="0.25">
      <c r="A3" s="168"/>
      <c r="B3" s="89" t="s">
        <v>341</v>
      </c>
      <c r="C3" s="89" t="s">
        <v>474</v>
      </c>
      <c r="D3" s="89" t="s">
        <v>342</v>
      </c>
      <c r="E3" s="89" t="s">
        <v>461</v>
      </c>
      <c r="F3" s="169"/>
      <c r="G3" s="166"/>
      <c r="M3"/>
      <c r="N3"/>
      <c r="O3"/>
      <c r="P3"/>
      <c r="Q3"/>
      <c r="R3"/>
      <c r="S3"/>
      <c r="T3"/>
      <c r="U3"/>
      <c r="V3"/>
      <c r="W3"/>
    </row>
    <row r="4" spans="1:57" s="85" customFormat="1" ht="110.25" customHeight="1" x14ac:dyDescent="0.25">
      <c r="A4" s="168"/>
      <c r="B4" s="90" t="s">
        <v>472</v>
      </c>
      <c r="C4" s="91" t="s">
        <v>343</v>
      </c>
      <c r="D4" s="91" t="s">
        <v>344</v>
      </c>
      <c r="E4" s="92" t="s">
        <v>345</v>
      </c>
      <c r="F4" s="170"/>
      <c r="G4" s="90" t="s">
        <v>473</v>
      </c>
      <c r="H4" s="1"/>
      <c r="I4" s="1"/>
      <c r="J4" s="1"/>
      <c r="K4" s="1"/>
      <c r="L4" s="1"/>
      <c r="M4"/>
      <c r="N4"/>
      <c r="O4"/>
      <c r="P4"/>
      <c r="Q4"/>
      <c r="R4"/>
      <c r="S4"/>
      <c r="T4"/>
      <c r="U4"/>
      <c r="V4"/>
      <c r="W4"/>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row>
    <row r="5" spans="1:57" s="87" customFormat="1" ht="34.5" customHeight="1" x14ac:dyDescent="0.25">
      <c r="A5" s="171" t="s">
        <v>346</v>
      </c>
      <c r="B5" s="163" t="s">
        <v>476</v>
      </c>
      <c r="C5" s="162" t="s">
        <v>477</v>
      </c>
      <c r="D5" s="162" t="s">
        <v>478</v>
      </c>
      <c r="E5" s="163" t="s">
        <v>479</v>
      </c>
      <c r="F5" s="89"/>
      <c r="G5" s="162" t="s">
        <v>480</v>
      </c>
      <c r="H5" s="86"/>
      <c r="I5" s="86"/>
      <c r="J5" s="86"/>
      <c r="K5" s="86"/>
      <c r="L5" s="86"/>
      <c r="M5"/>
      <c r="N5"/>
      <c r="O5"/>
      <c r="P5"/>
      <c r="Q5"/>
      <c r="R5"/>
      <c r="S5"/>
      <c r="T5"/>
      <c r="U5"/>
      <c r="V5"/>
      <c r="W5"/>
      <c r="X5" s="86"/>
      <c r="Y5" s="86"/>
      <c r="Z5" s="86"/>
      <c r="AA5" s="86"/>
      <c r="AB5" s="86"/>
      <c r="AC5" s="86"/>
      <c r="AD5" s="86"/>
      <c r="AE5" s="86"/>
      <c r="AF5" s="86"/>
      <c r="AG5" s="86"/>
      <c r="AH5" s="86"/>
      <c r="AI5" s="86"/>
      <c r="AJ5" s="86"/>
      <c r="AK5" s="86"/>
      <c r="AL5" s="86"/>
      <c r="AM5" s="86"/>
      <c r="AN5" s="86"/>
      <c r="AO5" s="86"/>
      <c r="AP5" s="86"/>
      <c r="AQ5" s="86"/>
      <c r="AR5" s="86"/>
      <c r="AS5" s="86"/>
      <c r="AT5" s="86"/>
      <c r="AU5" s="86"/>
      <c r="AV5" s="86"/>
      <c r="AW5" s="86"/>
      <c r="AX5" s="86"/>
      <c r="AY5" s="86"/>
      <c r="AZ5" s="86"/>
      <c r="BA5" s="86"/>
      <c r="BB5" s="86"/>
      <c r="BC5" s="86"/>
      <c r="BD5" s="86"/>
      <c r="BE5" s="86"/>
    </row>
    <row r="6" spans="1:57" ht="34.5" customHeight="1" x14ac:dyDescent="0.25">
      <c r="A6" s="172"/>
      <c r="B6" s="163"/>
      <c r="C6" s="163"/>
      <c r="D6" s="163"/>
      <c r="E6" s="163"/>
      <c r="F6" s="89"/>
      <c r="G6" s="163"/>
      <c r="M6"/>
      <c r="N6"/>
      <c r="O6"/>
      <c r="P6"/>
      <c r="Q6"/>
      <c r="R6"/>
      <c r="S6"/>
      <c r="T6"/>
      <c r="U6"/>
      <c r="V6"/>
      <c r="W6"/>
    </row>
    <row r="7" spans="1:57" ht="34.5" customHeight="1" x14ac:dyDescent="0.25">
      <c r="A7" s="172"/>
      <c r="B7" s="163"/>
      <c r="C7" s="163"/>
      <c r="D7" s="163"/>
      <c r="E7" s="163"/>
      <c r="F7" s="89"/>
      <c r="G7" s="163"/>
      <c r="M7"/>
      <c r="N7"/>
      <c r="O7"/>
      <c r="P7"/>
      <c r="Q7"/>
      <c r="R7"/>
      <c r="S7"/>
      <c r="T7"/>
      <c r="U7"/>
      <c r="V7"/>
      <c r="W7"/>
    </row>
    <row r="8" spans="1:57" ht="34.5" customHeight="1" x14ac:dyDescent="0.25">
      <c r="A8" s="172"/>
      <c r="B8" s="163"/>
      <c r="C8" s="163"/>
      <c r="D8" s="163"/>
      <c r="E8" s="163"/>
      <c r="F8" s="89"/>
      <c r="G8" s="163"/>
      <c r="M8"/>
      <c r="N8"/>
      <c r="O8"/>
      <c r="P8"/>
      <c r="Q8"/>
      <c r="R8"/>
      <c r="S8"/>
      <c r="T8"/>
      <c r="U8"/>
      <c r="V8"/>
      <c r="W8"/>
    </row>
    <row r="9" spans="1:57" ht="65.25" customHeight="1" thickBot="1" x14ac:dyDescent="0.3">
      <c r="A9" s="173"/>
      <c r="B9" s="164"/>
      <c r="C9" s="164"/>
      <c r="D9" s="164"/>
      <c r="E9" s="164"/>
      <c r="F9" s="93"/>
      <c r="G9" s="164"/>
      <c r="M9"/>
      <c r="N9"/>
      <c r="O9"/>
      <c r="P9"/>
      <c r="Q9"/>
      <c r="R9"/>
      <c r="S9"/>
      <c r="T9"/>
      <c r="U9"/>
      <c r="V9"/>
      <c r="W9"/>
    </row>
    <row r="10" spans="1:57" ht="34.5" customHeight="1" x14ac:dyDescent="0.25">
      <c r="M10"/>
      <c r="N10"/>
      <c r="O10"/>
      <c r="P10"/>
      <c r="Q10"/>
      <c r="R10"/>
      <c r="S10"/>
      <c r="T10"/>
      <c r="U10"/>
      <c r="V10"/>
      <c r="W10"/>
    </row>
    <row r="11" spans="1:57" ht="34.5" customHeight="1" x14ac:dyDescent="0.25">
      <c r="M11"/>
      <c r="N11"/>
      <c r="O11"/>
      <c r="P11"/>
      <c r="Q11"/>
      <c r="R11"/>
      <c r="S11"/>
      <c r="T11"/>
      <c r="U11"/>
      <c r="V11"/>
      <c r="W11"/>
    </row>
    <row r="12" spans="1:57" ht="34.5" customHeight="1" x14ac:dyDescent="0.25">
      <c r="M12"/>
      <c r="N12"/>
      <c r="O12"/>
      <c r="P12"/>
      <c r="Q12"/>
      <c r="R12"/>
      <c r="S12"/>
      <c r="T12"/>
      <c r="U12"/>
      <c r="V12"/>
      <c r="W12"/>
    </row>
    <row r="18" spans="3:4" ht="34.5" customHeight="1" x14ac:dyDescent="0.25">
      <c r="C18" s="1"/>
      <c r="D18" s="1"/>
    </row>
  </sheetData>
  <mergeCells count="9">
    <mergeCell ref="G5:G9"/>
    <mergeCell ref="G2:G3"/>
    <mergeCell ref="A2:A4"/>
    <mergeCell ref="F2:F4"/>
    <mergeCell ref="A5:A9"/>
    <mergeCell ref="B5:B9"/>
    <mergeCell ref="C5:C9"/>
    <mergeCell ref="D5:D9"/>
    <mergeCell ref="E5:E9"/>
  </mergeCells>
  <hyperlinks>
    <hyperlink ref="B1" r:id="rId1" xr:uid="{00000000-0004-0000-0400-000000000000}"/>
    <hyperlink ref="D1" r:id="rId2" xr:uid="{00000000-0004-0000-0400-000001000000}"/>
    <hyperlink ref="E1" r:id="rId3" xr:uid="{00000000-0004-0000-0400-000002000000}"/>
    <hyperlink ref="F1" r:id="rId4" xr:uid="{00000000-0004-0000-0400-000003000000}"/>
    <hyperlink ref="G1" r:id="rId5" xr:uid="{00000000-0004-0000-0400-000004000000}"/>
    <hyperlink ref="C1" r:id="rId6" xr:uid="{00000000-0004-0000-0400-000005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108"/>
  <sheetViews>
    <sheetView workbookViewId="0">
      <selection activeCell="E7" sqref="E7"/>
    </sheetView>
  </sheetViews>
  <sheetFormatPr defaultColWidth="9.140625" defaultRowHeight="18.75" customHeight="1" x14ac:dyDescent="0.25"/>
  <cols>
    <col min="1" max="1" width="13.85546875" style="139" customWidth="1"/>
    <col min="2" max="2" width="36.140625" style="138" customWidth="1"/>
    <col min="3" max="3" width="62.42578125" style="59" customWidth="1"/>
    <col min="4" max="4" width="14.5703125" style="115" customWidth="1"/>
    <col min="5" max="5" width="62" style="116" customWidth="1"/>
    <col min="6" max="6" width="97.5703125" style="116" customWidth="1"/>
    <col min="7" max="7" width="87.5703125" style="117" customWidth="1"/>
    <col min="8" max="16384" width="9.140625" style="116"/>
  </cols>
  <sheetData>
    <row r="1" spans="1:7" ht="18.75" customHeight="1" thickBot="1" x14ac:dyDescent="0.3">
      <c r="A1" s="175" t="s">
        <v>392</v>
      </c>
      <c r="B1" s="175"/>
      <c r="C1" s="175"/>
    </row>
    <row r="2" spans="1:7" ht="22.5" customHeight="1" x14ac:dyDescent="0.25">
      <c r="A2" s="184" t="s">
        <v>396</v>
      </c>
      <c r="B2" s="185"/>
      <c r="C2" s="186"/>
      <c r="E2" s="174" t="s">
        <v>468</v>
      </c>
    </row>
    <row r="3" spans="1:7" ht="18.75" customHeight="1" x14ac:dyDescent="0.25">
      <c r="A3" s="179" t="s">
        <v>37</v>
      </c>
      <c r="B3" s="180"/>
      <c r="C3" s="181"/>
      <c r="E3" s="174"/>
    </row>
    <row r="4" spans="1:7" ht="18.75" customHeight="1" x14ac:dyDescent="0.35">
      <c r="A4" s="179" t="s">
        <v>59</v>
      </c>
      <c r="B4" s="180"/>
      <c r="C4" s="181"/>
      <c r="E4" s="153" t="s">
        <v>469</v>
      </c>
    </row>
    <row r="5" spans="1:7" ht="18.75" customHeight="1" x14ac:dyDescent="0.25">
      <c r="A5" s="179" t="s">
        <v>390</v>
      </c>
      <c r="B5" s="180"/>
      <c r="C5" s="181"/>
    </row>
    <row r="6" spans="1:7" ht="18.75" customHeight="1" x14ac:dyDescent="0.25">
      <c r="A6" s="176" t="s">
        <v>391</v>
      </c>
      <c r="B6" s="177"/>
      <c r="C6" s="178"/>
    </row>
    <row r="7" spans="1:7" ht="18.75" customHeight="1" x14ac:dyDescent="0.25">
      <c r="A7" s="176" t="s">
        <v>393</v>
      </c>
      <c r="B7" s="177"/>
      <c r="C7" s="178"/>
    </row>
    <row r="8" spans="1:7" ht="18.75" customHeight="1" x14ac:dyDescent="0.25">
      <c r="A8" s="176" t="s">
        <v>462</v>
      </c>
      <c r="B8" s="177"/>
      <c r="C8" s="178"/>
    </row>
    <row r="9" spans="1:7" ht="18.75" customHeight="1" x14ac:dyDescent="0.25">
      <c r="A9" s="176" t="s">
        <v>394</v>
      </c>
      <c r="B9" s="177"/>
      <c r="C9" s="178"/>
    </row>
    <row r="10" spans="1:7" ht="18.75" customHeight="1" thickBot="1" x14ac:dyDescent="0.3">
      <c r="A10" s="187" t="s">
        <v>395</v>
      </c>
      <c r="B10" s="188"/>
      <c r="C10" s="189"/>
    </row>
    <row r="11" spans="1:7" ht="18.75" customHeight="1" thickBot="1" x14ac:dyDescent="0.3">
      <c r="A11" s="182"/>
      <c r="B11" s="183"/>
      <c r="C11" s="141"/>
    </row>
    <row r="12" spans="1:7" ht="18.75" customHeight="1" thickBot="1" x14ac:dyDescent="0.3">
      <c r="A12" s="118" t="s">
        <v>128</v>
      </c>
      <c r="B12" s="55" t="s">
        <v>129</v>
      </c>
      <c r="C12" s="119" t="s">
        <v>130</v>
      </c>
      <c r="D12" s="119" t="s">
        <v>131</v>
      </c>
      <c r="E12" s="119" t="s">
        <v>132</v>
      </c>
      <c r="F12" s="120" t="s">
        <v>133</v>
      </c>
      <c r="G12" s="116"/>
    </row>
    <row r="13" spans="1:7" ht="18.75" customHeight="1" x14ac:dyDescent="0.25">
      <c r="A13" s="121">
        <v>1</v>
      </c>
      <c r="B13" s="56" t="s">
        <v>48</v>
      </c>
      <c r="C13" s="122" t="s">
        <v>134</v>
      </c>
      <c r="D13" s="123">
        <v>3</v>
      </c>
      <c r="E13" s="122" t="s">
        <v>135</v>
      </c>
      <c r="F13" s="124"/>
      <c r="G13" s="116"/>
    </row>
    <row r="14" spans="1:7" ht="18.75" customHeight="1" x14ac:dyDescent="0.25">
      <c r="A14" s="125">
        <v>1</v>
      </c>
      <c r="B14" s="57" t="s">
        <v>49</v>
      </c>
      <c r="C14" s="126" t="s">
        <v>136</v>
      </c>
      <c r="D14" s="126">
        <v>3</v>
      </c>
      <c r="E14" s="127" t="s">
        <v>137</v>
      </c>
      <c r="F14" s="128"/>
      <c r="G14" s="116"/>
    </row>
    <row r="15" spans="1:7" ht="18.75" customHeight="1" x14ac:dyDescent="0.25">
      <c r="A15" s="125">
        <v>1</v>
      </c>
      <c r="B15" s="57" t="s">
        <v>50</v>
      </c>
      <c r="C15" s="127" t="s">
        <v>138</v>
      </c>
      <c r="D15" s="126">
        <v>3</v>
      </c>
      <c r="E15" s="127" t="s">
        <v>139</v>
      </c>
      <c r="F15" s="129"/>
      <c r="G15" s="116"/>
    </row>
    <row r="16" spans="1:7" ht="18.75" customHeight="1" x14ac:dyDescent="0.25">
      <c r="A16" s="125">
        <v>1</v>
      </c>
      <c r="B16" s="57" t="s">
        <v>44</v>
      </c>
      <c r="C16" s="127" t="s">
        <v>140</v>
      </c>
      <c r="D16" s="127">
        <v>3</v>
      </c>
      <c r="E16" s="127" t="s">
        <v>141</v>
      </c>
      <c r="F16" s="128"/>
      <c r="G16" s="116"/>
    </row>
    <row r="17" spans="1:7" ht="18.75" customHeight="1" x14ac:dyDescent="0.25">
      <c r="A17" s="125">
        <v>1</v>
      </c>
      <c r="B17" s="57" t="s">
        <v>45</v>
      </c>
      <c r="C17" s="127" t="s">
        <v>142</v>
      </c>
      <c r="D17" s="127">
        <v>3</v>
      </c>
      <c r="E17" s="127" t="s">
        <v>143</v>
      </c>
      <c r="F17" s="128"/>
      <c r="G17" s="116"/>
    </row>
    <row r="18" spans="1:7" ht="18.75" customHeight="1" x14ac:dyDescent="0.25">
      <c r="A18" s="125">
        <v>1</v>
      </c>
      <c r="B18" s="57" t="s">
        <v>51</v>
      </c>
      <c r="C18" s="126" t="s">
        <v>136</v>
      </c>
      <c r="D18" s="126">
        <v>2</v>
      </c>
      <c r="E18" s="127" t="s">
        <v>32</v>
      </c>
      <c r="F18" s="128"/>
      <c r="G18" s="116"/>
    </row>
    <row r="19" spans="1:7" ht="18.75" customHeight="1" x14ac:dyDescent="0.25">
      <c r="A19" s="125">
        <v>1</v>
      </c>
      <c r="B19" s="57" t="s">
        <v>41</v>
      </c>
      <c r="C19" s="127" t="s">
        <v>144</v>
      </c>
      <c r="D19" s="127">
        <v>3</v>
      </c>
      <c r="E19" s="127" t="s">
        <v>145</v>
      </c>
      <c r="F19" s="128"/>
      <c r="G19" s="116"/>
    </row>
    <row r="20" spans="1:7" ht="18.75" customHeight="1" x14ac:dyDescent="0.25">
      <c r="A20" s="125">
        <v>1</v>
      </c>
      <c r="B20" s="57" t="s">
        <v>52</v>
      </c>
      <c r="C20" s="126" t="s">
        <v>146</v>
      </c>
      <c r="D20" s="126">
        <v>3</v>
      </c>
      <c r="E20" s="127" t="s">
        <v>147</v>
      </c>
      <c r="F20" s="128"/>
      <c r="G20" s="116"/>
    </row>
    <row r="21" spans="1:7" ht="18.75" customHeight="1" x14ac:dyDescent="0.25">
      <c r="A21" s="125">
        <v>1</v>
      </c>
      <c r="B21" s="57" t="s">
        <v>29</v>
      </c>
      <c r="C21" s="127" t="s">
        <v>148</v>
      </c>
      <c r="D21" s="127">
        <v>3</v>
      </c>
      <c r="E21" s="127" t="s">
        <v>149</v>
      </c>
      <c r="F21" s="128"/>
      <c r="G21" s="116"/>
    </row>
    <row r="22" spans="1:7" ht="18.75" customHeight="1" x14ac:dyDescent="0.25">
      <c r="A22" s="125">
        <v>1</v>
      </c>
      <c r="B22" s="57" t="s">
        <v>53</v>
      </c>
      <c r="C22" s="126" t="s">
        <v>150</v>
      </c>
      <c r="D22" s="126">
        <v>3</v>
      </c>
      <c r="E22" s="127" t="s">
        <v>41</v>
      </c>
      <c r="F22" s="128"/>
      <c r="G22" s="116"/>
    </row>
    <row r="23" spans="1:7" ht="18.75" customHeight="1" x14ac:dyDescent="0.25">
      <c r="A23" s="125">
        <v>1</v>
      </c>
      <c r="B23" s="57" t="s">
        <v>54</v>
      </c>
      <c r="C23" s="127" t="s">
        <v>151</v>
      </c>
      <c r="D23" s="126">
        <v>3</v>
      </c>
      <c r="E23" s="127" t="s">
        <v>147</v>
      </c>
      <c r="F23" s="128"/>
      <c r="G23" s="116"/>
    </row>
    <row r="24" spans="1:7" ht="18.75" customHeight="1" x14ac:dyDescent="0.25">
      <c r="A24" s="125">
        <v>1</v>
      </c>
      <c r="B24" s="57" t="s">
        <v>42</v>
      </c>
      <c r="C24" s="127" t="s">
        <v>152</v>
      </c>
      <c r="D24" s="127">
        <v>3</v>
      </c>
      <c r="E24" s="127" t="s">
        <v>153</v>
      </c>
      <c r="F24" s="128"/>
      <c r="G24" s="116"/>
    </row>
    <row r="25" spans="1:7" ht="18.75" customHeight="1" x14ac:dyDescent="0.25">
      <c r="A25" s="125">
        <v>1</v>
      </c>
      <c r="B25" s="57" t="s">
        <v>55</v>
      </c>
      <c r="C25" s="127" t="s">
        <v>154</v>
      </c>
      <c r="D25" s="126">
        <v>3</v>
      </c>
      <c r="E25" s="127" t="s">
        <v>155</v>
      </c>
      <c r="F25" s="129"/>
      <c r="G25" s="116"/>
    </row>
    <row r="26" spans="1:7" ht="18.75" customHeight="1" x14ac:dyDescent="0.25">
      <c r="A26" s="125">
        <v>1</v>
      </c>
      <c r="B26" s="57" t="s">
        <v>56</v>
      </c>
      <c r="C26" s="127" t="s">
        <v>156</v>
      </c>
      <c r="D26" s="127">
        <v>3</v>
      </c>
      <c r="E26" s="127" t="s">
        <v>157</v>
      </c>
      <c r="F26" s="128"/>
      <c r="G26" s="116"/>
    </row>
    <row r="27" spans="1:7" ht="18.75" customHeight="1" x14ac:dyDescent="0.25">
      <c r="A27" s="130">
        <v>1</v>
      </c>
      <c r="B27" s="57" t="s">
        <v>30</v>
      </c>
      <c r="C27" s="127" t="s">
        <v>158</v>
      </c>
      <c r="D27" s="127">
        <v>3</v>
      </c>
      <c r="E27" s="127" t="s">
        <v>159</v>
      </c>
      <c r="F27" s="128"/>
      <c r="G27" s="116"/>
    </row>
    <row r="28" spans="1:7" ht="18.75" customHeight="1" x14ac:dyDescent="0.25">
      <c r="A28" s="130">
        <v>1</v>
      </c>
      <c r="B28" s="57" t="s">
        <v>31</v>
      </c>
      <c r="C28" s="127" t="s">
        <v>160</v>
      </c>
      <c r="D28" s="127">
        <v>3</v>
      </c>
      <c r="E28" s="127" t="s">
        <v>159</v>
      </c>
      <c r="F28" s="128"/>
      <c r="G28" s="116"/>
    </row>
    <row r="29" spans="1:7" ht="18.75" customHeight="1" x14ac:dyDescent="0.25">
      <c r="A29" s="130">
        <v>1</v>
      </c>
      <c r="B29" s="57" t="s">
        <v>32</v>
      </c>
      <c r="C29" s="127" t="s">
        <v>161</v>
      </c>
      <c r="D29" s="127">
        <v>2</v>
      </c>
      <c r="E29" s="127" t="s">
        <v>162</v>
      </c>
      <c r="F29" s="128"/>
      <c r="G29" s="116"/>
    </row>
    <row r="30" spans="1:7" ht="18.75" customHeight="1" x14ac:dyDescent="0.25">
      <c r="A30" s="130">
        <v>1</v>
      </c>
      <c r="B30" s="57" t="s">
        <v>57</v>
      </c>
      <c r="C30" s="127" t="s">
        <v>163</v>
      </c>
      <c r="D30" s="126">
        <v>3</v>
      </c>
      <c r="E30" s="127" t="s">
        <v>137</v>
      </c>
      <c r="F30" s="129"/>
      <c r="G30" s="116"/>
    </row>
    <row r="31" spans="1:7" ht="18.75" customHeight="1" x14ac:dyDescent="0.25">
      <c r="A31" s="130">
        <v>1</v>
      </c>
      <c r="B31" s="57" t="s">
        <v>58</v>
      </c>
      <c r="C31" s="127" t="s">
        <v>164</v>
      </c>
      <c r="D31" s="126">
        <v>4</v>
      </c>
      <c r="E31" s="127" t="s">
        <v>165</v>
      </c>
      <c r="F31" s="128"/>
      <c r="G31" s="116"/>
    </row>
    <row r="32" spans="1:7" ht="18.75" customHeight="1" x14ac:dyDescent="0.25">
      <c r="A32" s="130">
        <v>1</v>
      </c>
      <c r="B32" s="57" t="s">
        <v>72</v>
      </c>
      <c r="C32" s="127" t="s">
        <v>166</v>
      </c>
      <c r="D32" s="127">
        <v>3</v>
      </c>
      <c r="E32" s="127" t="s">
        <v>165</v>
      </c>
      <c r="F32" s="128"/>
      <c r="G32" s="116"/>
    </row>
    <row r="33" spans="1:7" s="131" customFormat="1" ht="18.75" customHeight="1" x14ac:dyDescent="0.2">
      <c r="A33" s="130">
        <v>1</v>
      </c>
      <c r="B33" s="57" t="s">
        <v>33</v>
      </c>
      <c r="C33" s="127" t="s">
        <v>167</v>
      </c>
      <c r="D33" s="127">
        <v>3</v>
      </c>
      <c r="E33" s="127" t="s">
        <v>149</v>
      </c>
      <c r="F33" s="128"/>
    </row>
    <row r="34" spans="1:7" s="131" customFormat="1" ht="18.75" customHeight="1" x14ac:dyDescent="0.2">
      <c r="A34" s="130">
        <v>1</v>
      </c>
      <c r="B34" s="57" t="s">
        <v>34</v>
      </c>
      <c r="C34" s="127" t="s">
        <v>168</v>
      </c>
      <c r="D34" s="127">
        <v>3</v>
      </c>
      <c r="E34" s="127" t="s">
        <v>149</v>
      </c>
      <c r="F34" s="128"/>
    </row>
    <row r="35" spans="1:7" s="131" customFormat="1" ht="18.75" customHeight="1" x14ac:dyDescent="0.2">
      <c r="A35" s="130">
        <v>1</v>
      </c>
      <c r="B35" s="57" t="s">
        <v>35</v>
      </c>
      <c r="C35" s="127" t="s">
        <v>169</v>
      </c>
      <c r="D35" s="127">
        <v>3</v>
      </c>
      <c r="E35" s="127" t="s">
        <v>170</v>
      </c>
      <c r="F35" s="128"/>
    </row>
    <row r="36" spans="1:7" s="131" customFormat="1" ht="18.75" customHeight="1" x14ac:dyDescent="0.2">
      <c r="A36" s="130">
        <v>1</v>
      </c>
      <c r="B36" s="57" t="s">
        <v>36</v>
      </c>
      <c r="C36" s="127" t="s">
        <v>171</v>
      </c>
      <c r="D36" s="127">
        <v>3</v>
      </c>
      <c r="E36" s="127" t="s">
        <v>172</v>
      </c>
      <c r="F36" s="128"/>
    </row>
    <row r="37" spans="1:7" s="131" customFormat="1" ht="18.75" customHeight="1" x14ac:dyDescent="0.2">
      <c r="A37" s="130">
        <v>1</v>
      </c>
      <c r="B37" s="57" t="s">
        <v>37</v>
      </c>
      <c r="C37" s="127" t="s">
        <v>389</v>
      </c>
      <c r="D37" s="127">
        <v>3</v>
      </c>
      <c r="E37" s="127" t="s">
        <v>170</v>
      </c>
      <c r="F37" s="128"/>
    </row>
    <row r="38" spans="1:7" s="131" customFormat="1" ht="18.75" customHeight="1" x14ac:dyDescent="0.2">
      <c r="A38" s="130">
        <v>1</v>
      </c>
      <c r="B38" s="57" t="s">
        <v>59</v>
      </c>
      <c r="C38" s="127" t="s">
        <v>173</v>
      </c>
      <c r="D38" s="126">
        <v>3</v>
      </c>
      <c r="E38" s="127" t="s">
        <v>174</v>
      </c>
      <c r="F38" s="128" t="s">
        <v>175</v>
      </c>
    </row>
    <row r="39" spans="1:7" s="131" customFormat="1" ht="18.75" customHeight="1" x14ac:dyDescent="0.2">
      <c r="A39" s="130">
        <v>1</v>
      </c>
      <c r="B39" s="57" t="s">
        <v>60</v>
      </c>
      <c r="C39" s="127" t="s">
        <v>176</v>
      </c>
      <c r="D39" s="126">
        <v>3</v>
      </c>
      <c r="E39" s="127" t="s">
        <v>177</v>
      </c>
      <c r="F39" s="129"/>
    </row>
    <row r="40" spans="1:7" s="131" customFormat="1" ht="18.75" customHeight="1" x14ac:dyDescent="0.2">
      <c r="A40" s="130">
        <v>1</v>
      </c>
      <c r="B40" s="57" t="s">
        <v>61</v>
      </c>
      <c r="C40" s="127" t="s">
        <v>178</v>
      </c>
      <c r="D40" s="126">
        <v>4</v>
      </c>
      <c r="E40" s="127" t="s">
        <v>179</v>
      </c>
      <c r="F40" s="129"/>
    </row>
    <row r="41" spans="1:7" ht="18.75" customHeight="1" x14ac:dyDescent="0.25">
      <c r="A41" s="130">
        <v>1</v>
      </c>
      <c r="B41" s="57" t="s">
        <v>62</v>
      </c>
      <c r="C41" s="127" t="s">
        <v>180</v>
      </c>
      <c r="D41" s="126">
        <v>3</v>
      </c>
      <c r="E41" s="127" t="s">
        <v>181</v>
      </c>
      <c r="F41" s="129"/>
      <c r="G41" s="116"/>
    </row>
    <row r="42" spans="1:7" s="131" customFormat="1" ht="18.75" customHeight="1" x14ac:dyDescent="0.2">
      <c r="A42" s="130">
        <v>1</v>
      </c>
      <c r="B42" s="57" t="s">
        <v>38</v>
      </c>
      <c r="C42" s="127" t="s">
        <v>182</v>
      </c>
      <c r="D42" s="127">
        <v>2</v>
      </c>
      <c r="E42" s="127" t="s">
        <v>115</v>
      </c>
      <c r="F42" s="128"/>
    </row>
    <row r="43" spans="1:7" s="131" customFormat="1" ht="18.75" customHeight="1" x14ac:dyDescent="0.2">
      <c r="A43" s="130">
        <v>1</v>
      </c>
      <c r="B43" s="57" t="s">
        <v>63</v>
      </c>
      <c r="C43" s="127" t="s">
        <v>183</v>
      </c>
      <c r="D43" s="126">
        <v>1</v>
      </c>
      <c r="E43" s="127" t="s">
        <v>38</v>
      </c>
      <c r="F43" s="129"/>
    </row>
    <row r="44" spans="1:7" s="131" customFormat="1" ht="18.75" customHeight="1" x14ac:dyDescent="0.2">
      <c r="A44" s="130">
        <v>1</v>
      </c>
      <c r="B44" s="57" t="s">
        <v>64</v>
      </c>
      <c r="C44" s="127" t="s">
        <v>184</v>
      </c>
      <c r="D44" s="126">
        <v>3</v>
      </c>
      <c r="E44" s="126" t="s">
        <v>185</v>
      </c>
      <c r="F44" s="129"/>
    </row>
    <row r="45" spans="1:7" s="131" customFormat="1" ht="18.75" customHeight="1" x14ac:dyDescent="0.2">
      <c r="A45" s="130">
        <v>1</v>
      </c>
      <c r="B45" s="57" t="s">
        <v>65</v>
      </c>
      <c r="C45" s="126" t="s">
        <v>186</v>
      </c>
      <c r="D45" s="126">
        <v>3</v>
      </c>
      <c r="E45" s="127" t="s">
        <v>187</v>
      </c>
      <c r="F45" s="129"/>
    </row>
    <row r="46" spans="1:7" s="131" customFormat="1" ht="18.75" customHeight="1" x14ac:dyDescent="0.2">
      <c r="A46" s="130">
        <v>1</v>
      </c>
      <c r="B46" s="57" t="s">
        <v>66</v>
      </c>
      <c r="C46" s="126" t="s">
        <v>188</v>
      </c>
      <c r="D46" s="126">
        <v>3</v>
      </c>
      <c r="E46" s="126" t="s">
        <v>189</v>
      </c>
      <c r="F46" s="129"/>
    </row>
    <row r="47" spans="1:7" s="131" customFormat="1" ht="18.75" customHeight="1" x14ac:dyDescent="0.2">
      <c r="A47" s="130">
        <v>1</v>
      </c>
      <c r="B47" s="57" t="s">
        <v>71</v>
      </c>
      <c r="C47" s="127" t="s">
        <v>190</v>
      </c>
      <c r="D47" s="127">
        <v>4</v>
      </c>
      <c r="E47" s="127" t="s">
        <v>191</v>
      </c>
      <c r="F47" s="128"/>
    </row>
    <row r="48" spans="1:7" s="131" customFormat="1" ht="18.75" customHeight="1" x14ac:dyDescent="0.2">
      <c r="A48" s="130">
        <v>1</v>
      </c>
      <c r="B48" s="57" t="s">
        <v>70</v>
      </c>
      <c r="C48" s="127" t="s">
        <v>192</v>
      </c>
      <c r="D48" s="127">
        <v>3</v>
      </c>
      <c r="E48" s="127" t="s">
        <v>193</v>
      </c>
      <c r="F48" s="128"/>
    </row>
    <row r="49" spans="1:7" s="131" customFormat="1" ht="18.75" customHeight="1" x14ac:dyDescent="0.2">
      <c r="A49" s="130">
        <v>1</v>
      </c>
      <c r="B49" s="57" t="s">
        <v>46</v>
      </c>
      <c r="C49" s="127" t="s">
        <v>194</v>
      </c>
      <c r="D49" s="127">
        <v>3</v>
      </c>
      <c r="E49" s="127" t="s">
        <v>195</v>
      </c>
      <c r="F49" s="128"/>
    </row>
    <row r="50" spans="1:7" s="131" customFormat="1" ht="18.75" customHeight="1" x14ac:dyDescent="0.2">
      <c r="A50" s="130">
        <v>1</v>
      </c>
      <c r="B50" s="57" t="s">
        <v>43</v>
      </c>
      <c r="C50" s="127" t="s">
        <v>196</v>
      </c>
      <c r="D50" s="127">
        <v>3</v>
      </c>
      <c r="E50" s="127" t="s">
        <v>13</v>
      </c>
      <c r="F50" s="128"/>
    </row>
    <row r="51" spans="1:7" s="131" customFormat="1" ht="18.75" customHeight="1" x14ac:dyDescent="0.2">
      <c r="A51" s="130">
        <v>1</v>
      </c>
      <c r="B51" s="57" t="s">
        <v>69</v>
      </c>
      <c r="C51" s="127" t="s">
        <v>197</v>
      </c>
      <c r="D51" s="127">
        <v>3</v>
      </c>
      <c r="E51" s="127" t="s">
        <v>198</v>
      </c>
      <c r="F51" s="128"/>
    </row>
    <row r="52" spans="1:7" s="131" customFormat="1" ht="18.75" customHeight="1" x14ac:dyDescent="0.2">
      <c r="A52" s="130">
        <v>1</v>
      </c>
      <c r="B52" s="57" t="s">
        <v>67</v>
      </c>
      <c r="C52" s="126" t="s">
        <v>199</v>
      </c>
      <c r="D52" s="126">
        <v>3</v>
      </c>
      <c r="E52" s="126" t="s">
        <v>198</v>
      </c>
      <c r="F52" s="129"/>
    </row>
    <row r="53" spans="1:7" s="131" customFormat="1" ht="18.75" customHeight="1" x14ac:dyDescent="0.2">
      <c r="A53" s="130">
        <v>1</v>
      </c>
      <c r="B53" s="57" t="s">
        <v>39</v>
      </c>
      <c r="C53" s="127" t="s">
        <v>200</v>
      </c>
      <c r="D53" s="127">
        <v>1</v>
      </c>
      <c r="E53" s="127" t="s">
        <v>149</v>
      </c>
      <c r="F53" s="128" t="s">
        <v>201</v>
      </c>
    </row>
    <row r="54" spans="1:7" s="132" customFormat="1" ht="18.75" customHeight="1" x14ac:dyDescent="0.25">
      <c r="A54" s="130">
        <v>1</v>
      </c>
      <c r="B54" s="57" t="s">
        <v>40</v>
      </c>
      <c r="C54" s="127" t="s">
        <v>202</v>
      </c>
      <c r="D54" s="127">
        <v>3</v>
      </c>
      <c r="E54" s="127" t="s">
        <v>162</v>
      </c>
      <c r="F54" s="128"/>
    </row>
    <row r="55" spans="1:7" s="132" customFormat="1" ht="18.75" customHeight="1" x14ac:dyDescent="0.25">
      <c r="A55" s="130">
        <v>1</v>
      </c>
      <c r="B55" s="58" t="s">
        <v>47</v>
      </c>
      <c r="C55" s="133" t="s">
        <v>203</v>
      </c>
      <c r="D55" s="133">
        <v>3</v>
      </c>
      <c r="E55" s="133" t="s">
        <v>143</v>
      </c>
      <c r="F55" s="134"/>
    </row>
    <row r="56" spans="1:7" s="132" customFormat="1" ht="18.75" customHeight="1" x14ac:dyDescent="0.2">
      <c r="A56" s="130">
        <v>1</v>
      </c>
      <c r="B56" s="57" t="s">
        <v>68</v>
      </c>
      <c r="C56" s="126" t="s">
        <v>204</v>
      </c>
      <c r="D56" s="126">
        <v>3</v>
      </c>
      <c r="E56" s="126" t="s">
        <v>205</v>
      </c>
      <c r="F56" s="129"/>
    </row>
    <row r="57" spans="1:7" s="135" customFormat="1" ht="18.75" customHeight="1" x14ac:dyDescent="0.25">
      <c r="A57" s="130">
        <v>2</v>
      </c>
      <c r="B57" s="56" t="s">
        <v>206</v>
      </c>
      <c r="C57" s="122" t="s">
        <v>207</v>
      </c>
      <c r="D57" s="122">
        <v>1</v>
      </c>
      <c r="E57" s="122"/>
      <c r="F57" s="124" t="s">
        <v>208</v>
      </c>
    </row>
    <row r="58" spans="1:7" s="136" customFormat="1" ht="18.75" customHeight="1" x14ac:dyDescent="0.25">
      <c r="A58" s="130">
        <v>2</v>
      </c>
      <c r="B58" s="57" t="s">
        <v>209</v>
      </c>
      <c r="C58" s="127" t="s">
        <v>210</v>
      </c>
      <c r="D58" s="127">
        <v>3</v>
      </c>
      <c r="E58" s="127" t="s">
        <v>211</v>
      </c>
      <c r="F58" s="128"/>
    </row>
    <row r="59" spans="1:7" ht="18.75" customHeight="1" x14ac:dyDescent="0.25">
      <c r="A59" s="130">
        <v>2</v>
      </c>
      <c r="B59" s="57" t="s">
        <v>212</v>
      </c>
      <c r="C59" s="127" t="s">
        <v>213</v>
      </c>
      <c r="D59" s="127">
        <v>3</v>
      </c>
      <c r="E59" s="127"/>
      <c r="F59" s="128"/>
      <c r="G59" s="116"/>
    </row>
    <row r="60" spans="1:7" ht="18.75" customHeight="1" x14ac:dyDescent="0.25">
      <c r="A60" s="130">
        <v>2</v>
      </c>
      <c r="B60" s="57" t="s">
        <v>214</v>
      </c>
      <c r="C60" s="127" t="s">
        <v>215</v>
      </c>
      <c r="D60" s="127">
        <v>3</v>
      </c>
      <c r="E60" s="127"/>
      <c r="F60" s="128"/>
      <c r="G60" s="116"/>
    </row>
    <row r="61" spans="1:7" ht="18.75" customHeight="1" x14ac:dyDescent="0.25">
      <c r="A61" s="130">
        <v>2</v>
      </c>
      <c r="B61" s="57" t="s">
        <v>216</v>
      </c>
      <c r="C61" s="127" t="s">
        <v>217</v>
      </c>
      <c r="D61" s="127">
        <v>3</v>
      </c>
      <c r="E61" s="127"/>
      <c r="F61" s="128"/>
      <c r="G61" s="116"/>
    </row>
    <row r="62" spans="1:7" ht="18.75" customHeight="1" x14ac:dyDescent="0.25">
      <c r="A62" s="130">
        <v>2</v>
      </c>
      <c r="B62" s="57" t="s">
        <v>218</v>
      </c>
      <c r="C62" s="127" t="s">
        <v>219</v>
      </c>
      <c r="D62" s="127">
        <v>3</v>
      </c>
      <c r="E62" s="127" t="s">
        <v>220</v>
      </c>
      <c r="F62" s="128"/>
      <c r="G62" s="116"/>
    </row>
    <row r="63" spans="1:7" ht="18.75" customHeight="1" x14ac:dyDescent="0.25">
      <c r="A63" s="130">
        <v>2</v>
      </c>
      <c r="B63" s="57" t="s">
        <v>221</v>
      </c>
      <c r="C63" s="127" t="s">
        <v>222</v>
      </c>
      <c r="D63" s="127">
        <v>3</v>
      </c>
      <c r="E63" s="127" t="s">
        <v>223</v>
      </c>
      <c r="F63" s="128"/>
      <c r="G63" s="116"/>
    </row>
    <row r="64" spans="1:7" ht="18.75" customHeight="1" x14ac:dyDescent="0.25">
      <c r="A64" s="130">
        <v>2</v>
      </c>
      <c r="B64" s="57" t="s">
        <v>224</v>
      </c>
      <c r="C64" s="127" t="s">
        <v>225</v>
      </c>
      <c r="D64" s="127">
        <v>4</v>
      </c>
      <c r="E64" s="127" t="s">
        <v>226</v>
      </c>
      <c r="F64" s="128"/>
      <c r="G64" s="116"/>
    </row>
    <row r="65" spans="1:7" ht="18.75" customHeight="1" x14ac:dyDescent="0.25">
      <c r="A65" s="130">
        <v>2</v>
      </c>
      <c r="B65" s="57" t="s">
        <v>227</v>
      </c>
      <c r="C65" s="127" t="s">
        <v>228</v>
      </c>
      <c r="D65" s="127">
        <v>3</v>
      </c>
      <c r="E65" s="127" t="s">
        <v>229</v>
      </c>
      <c r="F65" s="128"/>
      <c r="G65" s="116"/>
    </row>
    <row r="66" spans="1:7" ht="18.75" customHeight="1" x14ac:dyDescent="0.25">
      <c r="A66" s="130">
        <v>2</v>
      </c>
      <c r="B66" s="57" t="s">
        <v>230</v>
      </c>
      <c r="C66" s="127" t="s">
        <v>231</v>
      </c>
      <c r="D66" s="127">
        <v>3</v>
      </c>
      <c r="E66" s="127"/>
      <c r="F66" s="128"/>
      <c r="G66" s="116"/>
    </row>
    <row r="67" spans="1:7" ht="18.75" customHeight="1" x14ac:dyDescent="0.25">
      <c r="A67" s="130">
        <v>2</v>
      </c>
      <c r="B67" s="57" t="s">
        <v>232</v>
      </c>
      <c r="C67" s="127" t="s">
        <v>233</v>
      </c>
      <c r="D67" s="127">
        <v>3</v>
      </c>
      <c r="E67" s="127" t="s">
        <v>43</v>
      </c>
      <c r="F67" s="128"/>
      <c r="G67" s="116"/>
    </row>
    <row r="68" spans="1:7" ht="18.75" customHeight="1" x14ac:dyDescent="0.25">
      <c r="A68" s="130">
        <v>2</v>
      </c>
      <c r="B68" s="57" t="s">
        <v>234</v>
      </c>
      <c r="C68" s="127" t="s">
        <v>235</v>
      </c>
      <c r="D68" s="127">
        <v>3</v>
      </c>
      <c r="E68" s="127"/>
      <c r="F68" s="128"/>
      <c r="G68" s="116"/>
    </row>
    <row r="69" spans="1:7" ht="18.75" customHeight="1" x14ac:dyDescent="0.25">
      <c r="A69" s="130">
        <v>2</v>
      </c>
      <c r="B69" s="57" t="s">
        <v>236</v>
      </c>
      <c r="C69" s="127" t="s">
        <v>237</v>
      </c>
      <c r="D69" s="127">
        <v>3</v>
      </c>
      <c r="E69" s="127"/>
      <c r="F69" s="128"/>
      <c r="G69" s="116"/>
    </row>
    <row r="70" spans="1:7" ht="18.75" customHeight="1" x14ac:dyDescent="0.25">
      <c r="A70" s="130">
        <v>2</v>
      </c>
      <c r="B70" s="57" t="s">
        <v>238</v>
      </c>
      <c r="C70" s="127" t="s">
        <v>239</v>
      </c>
      <c r="D70" s="127">
        <v>3</v>
      </c>
      <c r="E70" s="127"/>
      <c r="F70" s="128"/>
      <c r="G70" s="116"/>
    </row>
    <row r="71" spans="1:7" ht="18.75" customHeight="1" x14ac:dyDescent="0.25">
      <c r="A71" s="130">
        <v>2</v>
      </c>
      <c r="B71" s="57" t="s">
        <v>238</v>
      </c>
      <c r="C71" s="127" t="s">
        <v>240</v>
      </c>
      <c r="D71" s="127">
        <v>3</v>
      </c>
      <c r="E71" s="127"/>
      <c r="F71" s="128"/>
      <c r="G71" s="116"/>
    </row>
    <row r="72" spans="1:7" ht="18.75" customHeight="1" x14ac:dyDescent="0.25">
      <c r="A72" s="130">
        <v>2</v>
      </c>
      <c r="B72" s="57" t="s">
        <v>241</v>
      </c>
      <c r="C72" s="127" t="s">
        <v>242</v>
      </c>
      <c r="D72" s="127">
        <v>3</v>
      </c>
      <c r="E72" s="127" t="s">
        <v>43</v>
      </c>
      <c r="F72" s="128"/>
      <c r="G72" s="116"/>
    </row>
    <row r="73" spans="1:7" ht="18.75" customHeight="1" x14ac:dyDescent="0.25">
      <c r="A73" s="130">
        <v>2</v>
      </c>
      <c r="B73" s="57" t="s">
        <v>243</v>
      </c>
      <c r="C73" s="127" t="s">
        <v>244</v>
      </c>
      <c r="D73" s="127">
        <v>3</v>
      </c>
      <c r="E73" s="127"/>
      <c r="F73" s="128"/>
      <c r="G73" s="116"/>
    </row>
    <row r="74" spans="1:7" ht="18.75" customHeight="1" x14ac:dyDescent="0.25">
      <c r="A74" s="130">
        <v>2</v>
      </c>
      <c r="B74" s="57" t="s">
        <v>245</v>
      </c>
      <c r="C74" s="127" t="s">
        <v>246</v>
      </c>
      <c r="D74" s="127">
        <v>3</v>
      </c>
      <c r="E74" s="127"/>
      <c r="F74" s="128"/>
      <c r="G74" s="116"/>
    </row>
    <row r="75" spans="1:7" ht="18.75" customHeight="1" x14ac:dyDescent="0.25">
      <c r="A75" s="130">
        <v>2</v>
      </c>
      <c r="B75" s="57" t="s">
        <v>247</v>
      </c>
      <c r="C75" s="127" t="s">
        <v>248</v>
      </c>
      <c r="D75" s="127">
        <v>3</v>
      </c>
      <c r="E75" s="127"/>
      <c r="F75" s="128"/>
      <c r="G75" s="116"/>
    </row>
    <row r="76" spans="1:7" ht="18.75" customHeight="1" x14ac:dyDescent="0.25">
      <c r="A76" s="130">
        <v>2</v>
      </c>
      <c r="B76" s="57" t="s">
        <v>249</v>
      </c>
      <c r="C76" s="127" t="s">
        <v>250</v>
      </c>
      <c r="D76" s="127">
        <v>1</v>
      </c>
      <c r="E76" s="127" t="s">
        <v>58</v>
      </c>
      <c r="F76" s="128"/>
      <c r="G76" s="116"/>
    </row>
    <row r="77" spans="1:7" ht="18.75" customHeight="1" x14ac:dyDescent="0.25">
      <c r="A77" s="130">
        <v>2</v>
      </c>
      <c r="B77" s="57" t="s">
        <v>251</v>
      </c>
      <c r="C77" s="127" t="s">
        <v>252</v>
      </c>
      <c r="D77" s="127">
        <v>3</v>
      </c>
      <c r="E77" s="127"/>
      <c r="F77" s="128"/>
      <c r="G77" s="116"/>
    </row>
    <row r="78" spans="1:7" ht="18.75" customHeight="1" x14ac:dyDescent="0.25">
      <c r="A78" s="130">
        <v>2</v>
      </c>
      <c r="B78" s="57" t="s">
        <v>463</v>
      </c>
      <c r="C78" s="127" t="s">
        <v>253</v>
      </c>
      <c r="D78" s="127" t="s">
        <v>254</v>
      </c>
      <c r="E78" s="127" t="s">
        <v>255</v>
      </c>
      <c r="F78" s="137" t="s">
        <v>256</v>
      </c>
      <c r="G78" s="116"/>
    </row>
    <row r="79" spans="1:7" ht="18.75" customHeight="1" x14ac:dyDescent="0.25">
      <c r="A79" s="130">
        <v>2</v>
      </c>
      <c r="B79" s="57" t="s">
        <v>464</v>
      </c>
      <c r="C79" s="127" t="s">
        <v>253</v>
      </c>
      <c r="D79" s="127" t="s">
        <v>254</v>
      </c>
      <c r="E79" s="127" t="s">
        <v>255</v>
      </c>
      <c r="F79" s="137" t="s">
        <v>256</v>
      </c>
      <c r="G79" s="116"/>
    </row>
    <row r="80" spans="1:7" ht="18.75" customHeight="1" x14ac:dyDescent="0.25">
      <c r="A80" s="130">
        <v>2</v>
      </c>
      <c r="B80" s="57" t="s">
        <v>465</v>
      </c>
      <c r="C80" s="127" t="s">
        <v>253</v>
      </c>
      <c r="D80" s="127" t="s">
        <v>254</v>
      </c>
      <c r="E80" s="127" t="s">
        <v>255</v>
      </c>
      <c r="F80" s="137" t="s">
        <v>256</v>
      </c>
      <c r="G80" s="116"/>
    </row>
    <row r="81" spans="1:7" ht="18.75" customHeight="1" x14ac:dyDescent="0.25">
      <c r="A81" s="130">
        <v>2</v>
      </c>
      <c r="B81" s="57" t="s">
        <v>466</v>
      </c>
      <c r="C81" s="127" t="s">
        <v>253</v>
      </c>
      <c r="D81" s="127" t="s">
        <v>254</v>
      </c>
      <c r="E81" s="127" t="s">
        <v>255</v>
      </c>
      <c r="F81" s="137" t="s">
        <v>256</v>
      </c>
      <c r="G81" s="116"/>
    </row>
    <row r="82" spans="1:7" ht="18.75" customHeight="1" x14ac:dyDescent="0.25">
      <c r="A82" s="130">
        <v>2</v>
      </c>
      <c r="B82" s="57" t="s">
        <v>467</v>
      </c>
      <c r="C82" s="127" t="s">
        <v>253</v>
      </c>
      <c r="D82" s="127" t="s">
        <v>254</v>
      </c>
      <c r="E82" s="127" t="s">
        <v>255</v>
      </c>
      <c r="F82" s="137" t="s">
        <v>256</v>
      </c>
      <c r="G82" s="116"/>
    </row>
    <row r="83" spans="1:7" ht="18.75" customHeight="1" x14ac:dyDescent="0.25">
      <c r="A83" s="130">
        <v>2</v>
      </c>
      <c r="B83" s="57" t="s">
        <v>257</v>
      </c>
      <c r="C83" s="127" t="s">
        <v>258</v>
      </c>
      <c r="D83" s="127">
        <v>2</v>
      </c>
      <c r="E83" s="127"/>
      <c r="F83" s="128"/>
      <c r="G83" s="116"/>
    </row>
    <row r="84" spans="1:7" ht="18.75" customHeight="1" x14ac:dyDescent="0.25">
      <c r="A84" s="130">
        <v>2</v>
      </c>
      <c r="B84" s="57" t="s">
        <v>259</v>
      </c>
      <c r="C84" s="127" t="s">
        <v>260</v>
      </c>
      <c r="D84" s="127">
        <v>3</v>
      </c>
      <c r="E84" s="127" t="s">
        <v>261</v>
      </c>
      <c r="F84" s="128"/>
      <c r="G84" s="116"/>
    </row>
    <row r="85" spans="1:7" ht="18.75" customHeight="1" x14ac:dyDescent="0.25">
      <c r="A85" s="130">
        <v>2</v>
      </c>
      <c r="B85" s="57" t="s">
        <v>262</v>
      </c>
      <c r="C85" s="127"/>
      <c r="D85" s="127" t="s">
        <v>263</v>
      </c>
      <c r="E85" s="127"/>
      <c r="F85" s="128" t="s">
        <v>264</v>
      </c>
      <c r="G85" s="116"/>
    </row>
    <row r="86" spans="1:7" ht="18.75" customHeight="1" x14ac:dyDescent="0.25">
      <c r="A86" s="130">
        <v>2</v>
      </c>
      <c r="B86" s="57" t="s">
        <v>265</v>
      </c>
      <c r="C86" s="127" t="s">
        <v>266</v>
      </c>
      <c r="D86" s="127">
        <v>3</v>
      </c>
      <c r="E86" s="127"/>
      <c r="F86" s="128"/>
      <c r="G86" s="116"/>
    </row>
    <row r="87" spans="1:7" ht="18.75" customHeight="1" x14ac:dyDescent="0.25">
      <c r="A87" s="130">
        <v>2</v>
      </c>
      <c r="B87" s="57" t="s">
        <v>267</v>
      </c>
      <c r="C87" s="127" t="s">
        <v>268</v>
      </c>
      <c r="D87" s="127">
        <v>3</v>
      </c>
      <c r="E87" s="127"/>
      <c r="F87" s="128"/>
      <c r="G87" s="116"/>
    </row>
    <row r="88" spans="1:7" ht="18.75" customHeight="1" x14ac:dyDescent="0.25">
      <c r="A88" s="130">
        <v>2</v>
      </c>
      <c r="B88" s="57" t="s">
        <v>267</v>
      </c>
      <c r="C88" s="127" t="s">
        <v>269</v>
      </c>
      <c r="D88" s="127">
        <v>3</v>
      </c>
      <c r="E88" s="127"/>
      <c r="F88" s="128"/>
      <c r="G88" s="116"/>
    </row>
    <row r="89" spans="1:7" ht="18.75" customHeight="1" x14ac:dyDescent="0.25">
      <c r="A89" s="130">
        <v>2</v>
      </c>
      <c r="B89" s="57" t="s">
        <v>270</v>
      </c>
      <c r="C89" s="127" t="s">
        <v>271</v>
      </c>
      <c r="D89" s="127">
        <v>3</v>
      </c>
      <c r="E89" s="127" t="s">
        <v>272</v>
      </c>
      <c r="F89" s="128"/>
      <c r="G89" s="116"/>
    </row>
    <row r="90" spans="1:7" ht="18.75" customHeight="1" x14ac:dyDescent="0.25">
      <c r="A90" s="130">
        <v>2</v>
      </c>
      <c r="B90" s="57" t="s">
        <v>273</v>
      </c>
      <c r="C90" s="127" t="s">
        <v>274</v>
      </c>
      <c r="D90" s="127">
        <v>3</v>
      </c>
      <c r="E90" s="127"/>
      <c r="F90" s="128"/>
      <c r="G90" s="116"/>
    </row>
    <row r="91" spans="1:7" ht="18.75" customHeight="1" x14ac:dyDescent="0.25">
      <c r="A91" s="130">
        <v>2</v>
      </c>
      <c r="B91" s="57" t="s">
        <v>275</v>
      </c>
      <c r="C91" s="127" t="s">
        <v>276</v>
      </c>
      <c r="D91" s="127">
        <v>3</v>
      </c>
      <c r="E91" s="127" t="s">
        <v>277</v>
      </c>
      <c r="F91" s="128"/>
      <c r="G91" s="116"/>
    </row>
    <row r="92" spans="1:7" ht="18.75" customHeight="1" x14ac:dyDescent="0.25">
      <c r="A92" s="130">
        <v>2</v>
      </c>
      <c r="B92" s="57" t="s">
        <v>278</v>
      </c>
      <c r="C92" s="127" t="s">
        <v>279</v>
      </c>
      <c r="D92" s="127">
        <v>3</v>
      </c>
      <c r="E92" s="127"/>
      <c r="F92" s="128"/>
      <c r="G92" s="116"/>
    </row>
    <row r="93" spans="1:7" ht="18.75" customHeight="1" x14ac:dyDescent="0.25">
      <c r="A93" s="130">
        <v>2</v>
      </c>
      <c r="B93" s="57" t="s">
        <v>280</v>
      </c>
      <c r="C93" s="127" t="s">
        <v>281</v>
      </c>
      <c r="D93" s="127">
        <v>3</v>
      </c>
      <c r="E93" s="127" t="s">
        <v>261</v>
      </c>
      <c r="F93" s="128"/>
      <c r="G93" s="116"/>
    </row>
    <row r="94" spans="1:7" ht="18.75" customHeight="1" x14ac:dyDescent="0.25">
      <c r="A94" s="130">
        <v>2</v>
      </c>
      <c r="B94" s="57" t="s">
        <v>282</v>
      </c>
      <c r="C94" s="127" t="s">
        <v>283</v>
      </c>
      <c r="D94" s="127">
        <v>3</v>
      </c>
      <c r="E94" s="127" t="s">
        <v>43</v>
      </c>
      <c r="F94" s="128"/>
      <c r="G94" s="116"/>
    </row>
    <row r="95" spans="1:7" ht="18.75" customHeight="1" x14ac:dyDescent="0.25">
      <c r="A95" s="130">
        <v>2</v>
      </c>
      <c r="B95" s="57" t="s">
        <v>284</v>
      </c>
      <c r="C95" s="127" t="s">
        <v>285</v>
      </c>
      <c r="D95" s="127">
        <v>3</v>
      </c>
      <c r="E95" s="127"/>
      <c r="F95" s="128"/>
      <c r="G95" s="116"/>
    </row>
    <row r="96" spans="1:7" ht="18.75" customHeight="1" x14ac:dyDescent="0.25">
      <c r="A96" s="130">
        <v>2</v>
      </c>
      <c r="B96" s="57" t="s">
        <v>286</v>
      </c>
      <c r="C96" s="127"/>
      <c r="D96" s="127">
        <v>1</v>
      </c>
      <c r="E96" s="127"/>
      <c r="F96" s="128"/>
      <c r="G96" s="116"/>
    </row>
    <row r="97" spans="1:7" ht="18.75" customHeight="1" x14ac:dyDescent="0.25">
      <c r="A97" s="130">
        <v>2</v>
      </c>
      <c r="B97" s="57" t="s">
        <v>287</v>
      </c>
      <c r="C97" s="127" t="s">
        <v>288</v>
      </c>
      <c r="D97" s="127">
        <v>2</v>
      </c>
      <c r="E97" s="127"/>
      <c r="F97" s="128"/>
      <c r="G97" s="116"/>
    </row>
    <row r="98" spans="1:7" ht="18.75" customHeight="1" x14ac:dyDescent="0.25">
      <c r="A98" s="130">
        <v>2</v>
      </c>
      <c r="B98" s="57" t="s">
        <v>289</v>
      </c>
      <c r="C98" s="127" t="s">
        <v>242</v>
      </c>
      <c r="D98" s="127">
        <v>3</v>
      </c>
      <c r="E98" s="127" t="s">
        <v>43</v>
      </c>
      <c r="F98" s="128"/>
      <c r="G98" s="116"/>
    </row>
    <row r="99" spans="1:7" ht="18.75" customHeight="1" x14ac:dyDescent="0.25">
      <c r="A99" s="130">
        <v>2</v>
      </c>
      <c r="B99" s="57" t="s">
        <v>290</v>
      </c>
      <c r="C99" s="127" t="s">
        <v>291</v>
      </c>
      <c r="D99" s="127">
        <v>1</v>
      </c>
      <c r="E99" s="127"/>
      <c r="F99" s="128"/>
      <c r="G99" s="116"/>
    </row>
    <row r="100" spans="1:7" ht="18.75" customHeight="1" x14ac:dyDescent="0.25">
      <c r="A100" s="130">
        <v>2</v>
      </c>
      <c r="B100" s="57" t="s">
        <v>292</v>
      </c>
      <c r="C100" s="127" t="s">
        <v>293</v>
      </c>
      <c r="D100" s="127">
        <v>3</v>
      </c>
      <c r="E100" s="127" t="s">
        <v>43</v>
      </c>
      <c r="F100" s="128"/>
      <c r="G100" s="116"/>
    </row>
    <row r="101" spans="1:7" ht="18.75" customHeight="1" x14ac:dyDescent="0.25">
      <c r="A101" s="130">
        <v>2</v>
      </c>
      <c r="B101" s="57" t="s">
        <v>294</v>
      </c>
      <c r="C101" s="127" t="s">
        <v>295</v>
      </c>
      <c r="D101" s="127">
        <v>3</v>
      </c>
      <c r="E101" s="127"/>
      <c r="F101" s="128"/>
      <c r="G101" s="116"/>
    </row>
    <row r="102" spans="1:7" ht="18.75" customHeight="1" x14ac:dyDescent="0.25">
      <c r="A102" s="130">
        <v>2</v>
      </c>
      <c r="B102" s="57" t="s">
        <v>296</v>
      </c>
      <c r="C102" s="127" t="s">
        <v>297</v>
      </c>
      <c r="D102" s="127">
        <v>3</v>
      </c>
      <c r="E102" s="127"/>
      <c r="F102" s="128"/>
      <c r="G102" s="116"/>
    </row>
    <row r="103" spans="1:7" ht="18.75" customHeight="1" x14ac:dyDescent="0.25">
      <c r="A103" s="130">
        <v>2</v>
      </c>
      <c r="B103" s="57" t="s">
        <v>298</v>
      </c>
      <c r="C103" s="127" t="s">
        <v>299</v>
      </c>
      <c r="D103" s="127">
        <v>3</v>
      </c>
      <c r="E103" s="127"/>
      <c r="F103" s="128"/>
      <c r="G103" s="116"/>
    </row>
    <row r="104" spans="1:7" ht="18.75" customHeight="1" x14ac:dyDescent="0.25">
      <c r="A104" s="130">
        <v>2</v>
      </c>
      <c r="B104" s="57" t="s">
        <v>300</v>
      </c>
      <c r="C104" s="127" t="s">
        <v>301</v>
      </c>
      <c r="D104" s="127">
        <v>3</v>
      </c>
      <c r="E104" s="127"/>
      <c r="F104" s="128"/>
      <c r="G104" s="116"/>
    </row>
    <row r="105" spans="1:7" ht="18.75" customHeight="1" x14ac:dyDescent="0.25">
      <c r="A105" s="130">
        <v>2</v>
      </c>
      <c r="B105" s="57" t="s">
        <v>302</v>
      </c>
      <c r="C105" s="127" t="s">
        <v>303</v>
      </c>
      <c r="D105" s="127">
        <v>1</v>
      </c>
      <c r="E105" s="127"/>
      <c r="F105" s="128" t="s">
        <v>304</v>
      </c>
      <c r="G105" s="116"/>
    </row>
    <row r="106" spans="1:7" ht="18.75" customHeight="1" x14ac:dyDescent="0.25">
      <c r="A106" s="130">
        <v>2</v>
      </c>
      <c r="B106" s="57" t="s">
        <v>305</v>
      </c>
      <c r="C106" s="127" t="s">
        <v>306</v>
      </c>
      <c r="D106" s="127">
        <v>1</v>
      </c>
      <c r="E106" s="127" t="s">
        <v>307</v>
      </c>
      <c r="F106" s="128" t="s">
        <v>304</v>
      </c>
      <c r="G106" s="116"/>
    </row>
    <row r="107" spans="1:7" ht="18.75" customHeight="1" x14ac:dyDescent="0.25">
      <c r="A107" s="130">
        <v>2</v>
      </c>
      <c r="B107" s="57" t="s">
        <v>308</v>
      </c>
      <c r="C107" s="127" t="s">
        <v>309</v>
      </c>
      <c r="D107" s="127">
        <v>3</v>
      </c>
      <c r="E107" s="127"/>
      <c r="F107" s="128"/>
      <c r="G107" s="116"/>
    </row>
    <row r="108" spans="1:7" ht="18.75" customHeight="1" x14ac:dyDescent="0.25">
      <c r="A108" s="116"/>
    </row>
  </sheetData>
  <mergeCells count="12">
    <mergeCell ref="A8:C8"/>
    <mergeCell ref="A11:B11"/>
    <mergeCell ref="A2:C2"/>
    <mergeCell ref="A3:C3"/>
    <mergeCell ref="A4:C4"/>
    <mergeCell ref="A10:C10"/>
    <mergeCell ref="A9:C9"/>
    <mergeCell ref="E2:E3"/>
    <mergeCell ref="A1:C1"/>
    <mergeCell ref="A6:C6"/>
    <mergeCell ref="A5:C5"/>
    <mergeCell ref="A7:C7"/>
  </mergeCells>
  <hyperlinks>
    <hyperlink ref="F78" r:id="rId1" display="http://vip.gatech.edu/" xr:uid="{00000000-0004-0000-0500-000000000000}"/>
    <hyperlink ref="F79" r:id="rId2" display="http://vip.gatech.edu/" xr:uid="{00000000-0004-0000-0500-000001000000}"/>
    <hyperlink ref="F80" r:id="rId3" display="http://vip.gatech.edu/" xr:uid="{00000000-0004-0000-0500-000002000000}"/>
    <hyperlink ref="F81" r:id="rId4" display="http://vip.gatech.edu/" xr:uid="{00000000-0004-0000-0500-000003000000}"/>
    <hyperlink ref="F82" r:id="rId5" display="http://vip.gatech.edu/" xr:uid="{00000000-0004-0000-0500-000004000000}"/>
    <hyperlink ref="E4" r:id="rId6" xr:uid="{00000000-0004-0000-0500-000005000000}"/>
  </hyperlinks>
  <pageMargins left="0.7" right="0.7" top="0.75" bottom="0.75" header="0.3" footer="0.3"/>
  <pageSetup orientation="portrait" horizontalDpi="0" verticalDpi="0" r:id="rId7"/>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17"/>
  <sheetViews>
    <sheetView zoomScale="90" zoomScaleNormal="90" workbookViewId="0">
      <selection activeCell="R13" sqref="R13"/>
    </sheetView>
  </sheetViews>
  <sheetFormatPr defaultColWidth="24.85546875" defaultRowHeight="31.5" customHeight="1" x14ac:dyDescent="0.25"/>
  <cols>
    <col min="1" max="1" width="24.85546875" style="87"/>
    <col min="2" max="2" width="2.42578125" style="105" customWidth="1"/>
    <col min="3" max="3" width="24.85546875" style="87"/>
    <col min="4" max="4" width="2.5703125" style="105" customWidth="1"/>
    <col min="5" max="5" width="24.85546875" style="87"/>
    <col min="6" max="6" width="2.42578125" style="105" customWidth="1"/>
    <col min="7" max="7" width="24.85546875" style="87"/>
    <col min="8" max="8" width="2.5703125" style="105" customWidth="1"/>
    <col min="9" max="9" width="24.85546875" style="87"/>
    <col min="10" max="10" width="2.5703125" style="105" customWidth="1"/>
    <col min="11" max="11" width="25.85546875" style="87" customWidth="1"/>
    <col min="12" max="12" width="2.42578125" style="105" customWidth="1"/>
    <col min="13" max="13" width="24.85546875" style="87"/>
    <col min="14" max="14" width="2.42578125" style="105" customWidth="1"/>
    <col min="15" max="15" width="24.85546875" style="87"/>
  </cols>
  <sheetData>
    <row r="1" spans="1:15" ht="31.5" customHeight="1" thickBot="1" x14ac:dyDescent="0.3">
      <c r="A1" s="99" t="s">
        <v>348</v>
      </c>
      <c r="B1" s="100"/>
      <c r="C1" s="99" t="s">
        <v>349</v>
      </c>
      <c r="D1" s="100"/>
      <c r="E1" s="99" t="s">
        <v>350</v>
      </c>
      <c r="F1" s="100"/>
      <c r="G1" s="99" t="s">
        <v>351</v>
      </c>
      <c r="H1" s="100"/>
      <c r="I1" s="99" t="s">
        <v>352</v>
      </c>
      <c r="J1" s="100"/>
      <c r="K1" s="99" t="s">
        <v>353</v>
      </c>
      <c r="L1" s="100"/>
      <c r="M1" s="99" t="s">
        <v>354</v>
      </c>
      <c r="N1" s="100"/>
      <c r="O1" s="99" t="s">
        <v>355</v>
      </c>
    </row>
    <row r="2" spans="1:15" s="103" customFormat="1" ht="10.5" customHeight="1" thickBot="1" x14ac:dyDescent="0.3">
      <c r="A2" s="101"/>
      <c r="B2" s="100"/>
      <c r="C2" s="100"/>
      <c r="D2" s="100"/>
      <c r="E2" s="100"/>
      <c r="F2" s="100"/>
      <c r="G2" s="100"/>
      <c r="H2" s="100"/>
      <c r="I2" s="100"/>
      <c r="J2" s="100"/>
      <c r="K2" s="100"/>
      <c r="L2" s="100"/>
      <c r="M2" s="100"/>
      <c r="N2" s="100"/>
      <c r="O2" s="102"/>
    </row>
    <row r="3" spans="1:15" ht="31.5" customHeight="1" thickBot="1" x14ac:dyDescent="0.3">
      <c r="A3" s="104" t="s">
        <v>356</v>
      </c>
      <c r="C3" s="104" t="s">
        <v>357</v>
      </c>
      <c r="E3" s="104" t="s">
        <v>358</v>
      </c>
      <c r="G3" s="104" t="s">
        <v>359</v>
      </c>
      <c r="I3" s="104" t="s">
        <v>360</v>
      </c>
      <c r="K3" s="106" t="s">
        <v>361</v>
      </c>
      <c r="L3" s="107"/>
      <c r="M3" s="106" t="s">
        <v>361</v>
      </c>
      <c r="N3" s="107"/>
      <c r="O3" s="106" t="s">
        <v>361</v>
      </c>
    </row>
    <row r="4" spans="1:15" s="108" customFormat="1" ht="10.5" customHeight="1" thickBot="1" x14ac:dyDescent="0.3">
      <c r="A4" s="105"/>
      <c r="B4" s="105"/>
      <c r="C4" s="105"/>
      <c r="D4" s="105"/>
      <c r="E4" s="105"/>
      <c r="F4" s="105"/>
      <c r="G4" s="105"/>
      <c r="H4" s="105"/>
      <c r="I4" s="105"/>
      <c r="J4" s="105"/>
      <c r="K4" s="107"/>
      <c r="L4" s="107"/>
      <c r="M4" s="107"/>
      <c r="N4" s="107"/>
      <c r="O4" s="107"/>
    </row>
    <row r="5" spans="1:15" ht="31.5" customHeight="1" thickBot="1" x14ac:dyDescent="0.3">
      <c r="A5" s="104" t="s">
        <v>362</v>
      </c>
      <c r="C5" s="106" t="s">
        <v>363</v>
      </c>
      <c r="D5" s="107"/>
      <c r="E5" s="104" t="s">
        <v>364</v>
      </c>
      <c r="G5" s="104" t="s">
        <v>460</v>
      </c>
      <c r="I5" s="104" t="s">
        <v>365</v>
      </c>
      <c r="K5" s="104" t="s">
        <v>459</v>
      </c>
      <c r="L5" s="107"/>
      <c r="M5" s="106" t="s">
        <v>366</v>
      </c>
      <c r="N5" s="107"/>
      <c r="O5" s="104" t="s">
        <v>367</v>
      </c>
    </row>
    <row r="6" spans="1:15" s="108" customFormat="1" ht="11.25" customHeight="1" thickBot="1" x14ac:dyDescent="0.3">
      <c r="A6" s="105"/>
      <c r="B6" s="105"/>
      <c r="C6" s="107"/>
      <c r="D6" s="107"/>
      <c r="E6" s="105"/>
      <c r="F6" s="105"/>
      <c r="G6" s="105"/>
      <c r="H6" s="105"/>
      <c r="I6" s="105"/>
      <c r="J6" s="105"/>
      <c r="K6" s="107"/>
      <c r="L6" s="107"/>
      <c r="M6" s="107"/>
      <c r="N6" s="107"/>
      <c r="O6" s="105"/>
    </row>
    <row r="7" spans="1:15" ht="31.5" customHeight="1" thickBot="1" x14ac:dyDescent="0.3">
      <c r="A7" s="104" t="s">
        <v>368</v>
      </c>
      <c r="C7" s="104" t="s">
        <v>369</v>
      </c>
      <c r="E7" s="104" t="s">
        <v>370</v>
      </c>
      <c r="G7" s="104" t="s">
        <v>371</v>
      </c>
      <c r="I7" s="104" t="s">
        <v>372</v>
      </c>
      <c r="K7" s="104" t="s">
        <v>373</v>
      </c>
      <c r="M7" s="106" t="s">
        <v>366</v>
      </c>
      <c r="N7" s="107"/>
      <c r="O7" s="106" t="s">
        <v>374</v>
      </c>
    </row>
    <row r="8" spans="1:15" s="108" customFormat="1" ht="12.75" customHeight="1" thickBot="1" x14ac:dyDescent="0.3">
      <c r="A8" s="105"/>
      <c r="B8" s="105"/>
      <c r="C8" s="105"/>
      <c r="D8" s="105"/>
      <c r="E8" s="105"/>
      <c r="F8" s="105"/>
      <c r="G8" s="105"/>
      <c r="H8" s="105"/>
      <c r="I8" s="105"/>
      <c r="J8" s="105"/>
      <c r="K8" s="105"/>
      <c r="L8" s="105"/>
      <c r="M8" s="107"/>
      <c r="N8" s="107"/>
      <c r="O8" s="105"/>
    </row>
    <row r="9" spans="1:15" ht="31.5" customHeight="1" thickBot="1" x14ac:dyDescent="0.3">
      <c r="A9" s="104" t="s">
        <v>375</v>
      </c>
      <c r="C9" s="104" t="s">
        <v>376</v>
      </c>
      <c r="E9" s="104" t="s">
        <v>367</v>
      </c>
      <c r="G9" s="106" t="s">
        <v>397</v>
      </c>
      <c r="H9" s="107"/>
      <c r="I9" s="106" t="s">
        <v>398</v>
      </c>
      <c r="J9" s="107"/>
      <c r="K9" s="106" t="s">
        <v>399</v>
      </c>
      <c r="L9" s="107"/>
      <c r="M9" s="104" t="s">
        <v>377</v>
      </c>
      <c r="O9" s="104" t="s">
        <v>378</v>
      </c>
    </row>
    <row r="10" spans="1:15" s="108" customFormat="1" ht="11.25" customHeight="1" thickBot="1" x14ac:dyDescent="0.3">
      <c r="A10" s="105"/>
      <c r="B10" s="105"/>
      <c r="C10" s="105"/>
      <c r="D10" s="105"/>
      <c r="E10" s="105"/>
      <c r="F10" s="105"/>
      <c r="G10" s="107"/>
      <c r="H10" s="107"/>
      <c r="I10" s="107"/>
      <c r="J10" s="107"/>
      <c r="K10" s="107"/>
      <c r="L10" s="107"/>
      <c r="M10" s="105"/>
      <c r="N10" s="105"/>
      <c r="O10" s="105"/>
    </row>
    <row r="11" spans="1:15" ht="31.5" customHeight="1" thickBot="1" x14ac:dyDescent="0.3">
      <c r="A11" s="104" t="s">
        <v>379</v>
      </c>
      <c r="C11" s="104" t="s">
        <v>380</v>
      </c>
      <c r="E11" s="104" t="s">
        <v>381</v>
      </c>
      <c r="G11" s="106" t="s">
        <v>382</v>
      </c>
      <c r="H11" s="107"/>
      <c r="I11" s="104" t="s">
        <v>383</v>
      </c>
      <c r="K11" s="106" t="s">
        <v>384</v>
      </c>
      <c r="L11" s="107"/>
      <c r="M11" s="106" t="s">
        <v>384</v>
      </c>
      <c r="N11" s="107"/>
      <c r="O11" s="86"/>
    </row>
    <row r="12" spans="1:15" s="108" customFormat="1" ht="14.25" customHeight="1" thickBot="1" x14ac:dyDescent="0.3">
      <c r="A12" s="105"/>
      <c r="B12" s="105"/>
      <c r="C12" s="105"/>
      <c r="D12" s="105"/>
      <c r="E12" s="105"/>
      <c r="F12" s="105"/>
      <c r="G12" s="107"/>
      <c r="H12" s="107"/>
      <c r="I12" s="105"/>
      <c r="J12" s="105"/>
      <c r="K12" s="107"/>
      <c r="L12" s="107"/>
      <c r="M12" s="107"/>
      <c r="N12" s="107"/>
      <c r="O12" s="105"/>
    </row>
    <row r="13" spans="1:15" ht="31.5" customHeight="1" thickBot="1" x14ac:dyDescent="0.3">
      <c r="A13" s="106" t="s">
        <v>382</v>
      </c>
      <c r="B13" s="107"/>
      <c r="C13" s="109"/>
      <c r="D13" s="110"/>
      <c r="E13" s="86"/>
      <c r="G13" s="86"/>
      <c r="I13" s="104" t="s">
        <v>385</v>
      </c>
      <c r="K13" s="104" t="s">
        <v>386</v>
      </c>
      <c r="M13" s="104" t="s">
        <v>367</v>
      </c>
      <c r="O13" s="86"/>
    </row>
    <row r="14" spans="1:15" ht="31.5" customHeight="1" thickBot="1" x14ac:dyDescent="0.3">
      <c r="A14" s="86"/>
      <c r="C14" s="86"/>
      <c r="E14" s="86"/>
      <c r="G14" s="86"/>
    </row>
    <row r="15" spans="1:15" ht="31.5" customHeight="1" thickBot="1" x14ac:dyDescent="0.3">
      <c r="A15" s="86"/>
      <c r="C15" s="111"/>
      <c r="D15" s="112"/>
      <c r="E15" s="107"/>
      <c r="G15" s="113" t="s">
        <v>387</v>
      </c>
    </row>
    <row r="16" spans="1:15" s="108" customFormat="1" ht="11.25" customHeight="1" x14ac:dyDescent="0.25">
      <c r="A16" s="105"/>
      <c r="B16" s="105"/>
      <c r="C16" s="105"/>
      <c r="D16" s="105"/>
      <c r="E16" s="105"/>
      <c r="F16" s="105"/>
      <c r="G16" s="107"/>
      <c r="H16" s="107"/>
      <c r="I16" s="107"/>
      <c r="J16" s="107"/>
      <c r="K16" s="107"/>
      <c r="L16" s="107"/>
      <c r="M16" s="105"/>
      <c r="N16" s="105"/>
      <c r="O16" s="105"/>
    </row>
    <row r="17" spans="1:15" ht="19.5" customHeight="1" x14ac:dyDescent="0.25">
      <c r="A17" s="190" t="s">
        <v>388</v>
      </c>
      <c r="B17" s="190"/>
      <c r="C17" s="190"/>
      <c r="D17" s="190"/>
      <c r="E17" s="190"/>
      <c r="F17" s="190"/>
      <c r="G17" s="190"/>
      <c r="H17" s="190"/>
      <c r="I17" s="190"/>
      <c r="J17" s="190"/>
      <c r="K17" s="190"/>
      <c r="L17" s="190"/>
      <c r="M17" s="190"/>
      <c r="N17" s="190"/>
      <c r="O17" s="190"/>
    </row>
  </sheetData>
  <mergeCells count="1">
    <mergeCell ref="A17:O17"/>
  </mergeCells>
  <hyperlinks>
    <hyperlink ref="G9" location="'Engineering Electives'!A1" display="Eng. Elective Page 1 ECE (3)" xr:uid="{00000000-0004-0000-0600-000000000000}"/>
    <hyperlink ref="I9" location="'Engineering Electives'!A1" display="Eng. Elective Page 1 (3)" xr:uid="{00000000-0004-0000-0600-000001000000}"/>
    <hyperlink ref="K9" location="'Engineering Electives'!A1" display="Eng. Elective Page 1 or 2 (3)" xr:uid="{00000000-0004-0000-0600-000002000000}"/>
    <hyperlink ref="K3" location="Concentrations!A1" display="ISYE Depth (3)" xr:uid="{00000000-0004-0000-0600-000003000000}"/>
    <hyperlink ref="M3" location="Concentrations!A1" display="ISYE Depth (3)" xr:uid="{00000000-0004-0000-0600-000004000000}"/>
    <hyperlink ref="O3" location="Concentrations!A1" display="ISYE Depth (3)" xr:uid="{00000000-0004-0000-0600-000005000000}"/>
    <hyperlink ref="M5" location="'Concentration Electives'!A1" display="ISYE Breadth (3)" xr:uid="{00000000-0004-0000-0600-000006000000}"/>
    <hyperlink ref="M7" location="Concentrations!A1" display="ISYE Breadth (3)" xr:uid="{00000000-0004-0000-0600-000007000000}"/>
    <hyperlink ref="K11" r:id="rId1" xr:uid="{00000000-0004-0000-0600-000008000000}"/>
    <hyperlink ref="M11" r:id="rId2" xr:uid="{00000000-0004-0000-0600-000009000000}"/>
    <hyperlink ref="A13" r:id="rId3" xr:uid="{00000000-0004-0000-0600-00000A000000}"/>
    <hyperlink ref="G11" r:id="rId4" xr:uid="{00000000-0004-0000-0600-00000B000000}"/>
    <hyperlink ref="C5" r:id="rId5" xr:uid="{00000000-0004-0000-0600-00000C000000}"/>
    <hyperlink ref="G15" r:id="rId6" xr:uid="{00000000-0004-0000-0600-00000D000000}"/>
    <hyperlink ref="O7" r:id="rId7" xr:uid="{00000000-0004-0000-0600-00000E000000}"/>
  </hyperlinks>
  <pageMargins left="0.7" right="0.7" top="0.75" bottom="0.75" header="0.3" footer="0.3"/>
  <drawing r:id="rId8"/>
  <legacyDrawing r:id="rId9"/>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16"/>
  <sheetViews>
    <sheetView workbookViewId="0">
      <selection activeCell="A16" sqref="A16"/>
    </sheetView>
  </sheetViews>
  <sheetFormatPr defaultRowHeight="15" x14ac:dyDescent="0.25"/>
  <sheetData>
    <row r="1" spans="1:1" x14ac:dyDescent="0.25">
      <c r="A1" t="s">
        <v>324</v>
      </c>
    </row>
    <row r="2" spans="1:1" x14ac:dyDescent="0.25">
      <c r="A2" t="s">
        <v>402</v>
      </c>
    </row>
    <row r="3" spans="1:1" x14ac:dyDescent="0.25">
      <c r="A3" t="s">
        <v>403</v>
      </c>
    </row>
    <row r="4" spans="1:1" x14ac:dyDescent="0.25">
      <c r="A4" t="s">
        <v>404</v>
      </c>
    </row>
    <row r="5" spans="1:1" x14ac:dyDescent="0.25">
      <c r="A5" t="s">
        <v>405</v>
      </c>
    </row>
    <row r="6" spans="1:1" x14ac:dyDescent="0.25">
      <c r="A6" t="s">
        <v>420</v>
      </c>
    </row>
    <row r="7" spans="1:1" x14ac:dyDescent="0.25">
      <c r="A7" t="s">
        <v>421</v>
      </c>
    </row>
    <row r="8" spans="1:1" x14ac:dyDescent="0.25">
      <c r="A8" t="s">
        <v>422</v>
      </c>
    </row>
    <row r="9" spans="1:1" x14ac:dyDescent="0.25">
      <c r="A9" t="s">
        <v>423</v>
      </c>
    </row>
    <row r="10" spans="1:1" x14ac:dyDescent="0.25">
      <c r="A10" t="s">
        <v>445</v>
      </c>
    </row>
    <row r="11" spans="1:1" x14ac:dyDescent="0.25">
      <c r="A11" t="s">
        <v>446</v>
      </c>
    </row>
    <row r="12" spans="1:1" x14ac:dyDescent="0.25">
      <c r="A12" t="s">
        <v>447</v>
      </c>
    </row>
    <row r="13" spans="1:1" x14ac:dyDescent="0.25">
      <c r="A13" t="s">
        <v>450</v>
      </c>
    </row>
    <row r="14" spans="1:1" x14ac:dyDescent="0.25">
      <c r="A14" t="s">
        <v>451</v>
      </c>
    </row>
    <row r="15" spans="1:1" x14ac:dyDescent="0.25">
      <c r="A15" t="s">
        <v>447</v>
      </c>
    </row>
    <row r="16" spans="1:1" x14ac:dyDescent="0.25">
      <c r="A16" t="s">
        <v>81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12"/>
  <sheetViews>
    <sheetView workbookViewId="0">
      <selection activeCell="A13" sqref="A13"/>
    </sheetView>
  </sheetViews>
  <sheetFormatPr defaultRowHeight="15" x14ac:dyDescent="0.25"/>
  <sheetData>
    <row r="1" spans="1:1" x14ac:dyDescent="0.25">
      <c r="A1">
        <v>0</v>
      </c>
    </row>
    <row r="2" spans="1:1" x14ac:dyDescent="0.25">
      <c r="A2">
        <v>1</v>
      </c>
    </row>
    <row r="3" spans="1:1" x14ac:dyDescent="0.25">
      <c r="A3">
        <v>2</v>
      </c>
    </row>
    <row r="4" spans="1:1" x14ac:dyDescent="0.25">
      <c r="A4">
        <v>3</v>
      </c>
    </row>
    <row r="5" spans="1:1" x14ac:dyDescent="0.25">
      <c r="A5">
        <v>4</v>
      </c>
    </row>
    <row r="6" spans="1:1" x14ac:dyDescent="0.25">
      <c r="A6">
        <v>5</v>
      </c>
    </row>
    <row r="7" spans="1:1" x14ac:dyDescent="0.25">
      <c r="A7">
        <v>6</v>
      </c>
    </row>
    <row r="8" spans="1:1" x14ac:dyDescent="0.25">
      <c r="A8">
        <v>7</v>
      </c>
    </row>
    <row r="9" spans="1:1" x14ac:dyDescent="0.25">
      <c r="A9">
        <v>8</v>
      </c>
    </row>
    <row r="10" spans="1:1" x14ac:dyDescent="0.25">
      <c r="A10">
        <v>9</v>
      </c>
    </row>
    <row r="11" spans="1:1" x14ac:dyDescent="0.25">
      <c r="A11">
        <v>10</v>
      </c>
    </row>
    <row r="12" spans="1:1" x14ac:dyDescent="0.25">
      <c r="A12">
        <v>11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45"/>
  <sheetViews>
    <sheetView workbookViewId="0">
      <selection activeCell="B17" sqref="B17"/>
    </sheetView>
  </sheetViews>
  <sheetFormatPr defaultRowHeight="15" x14ac:dyDescent="0.25"/>
  <cols>
    <col min="1" max="1" width="15.5703125" style="3" customWidth="1"/>
    <col min="2" max="2" width="9.140625" style="1"/>
  </cols>
  <sheetData>
    <row r="1" spans="1:2" x14ac:dyDescent="0.25">
      <c r="A1" s="4" t="s">
        <v>48</v>
      </c>
      <c r="B1" s="2">
        <v>3</v>
      </c>
    </row>
    <row r="2" spans="1:2" x14ac:dyDescent="0.25">
      <c r="A2" s="4" t="s">
        <v>49</v>
      </c>
      <c r="B2" s="2">
        <v>3</v>
      </c>
    </row>
    <row r="3" spans="1:2" x14ac:dyDescent="0.25">
      <c r="A3" s="4" t="s">
        <v>50</v>
      </c>
      <c r="B3" s="2">
        <v>3</v>
      </c>
    </row>
    <row r="4" spans="1:2" x14ac:dyDescent="0.25">
      <c r="A4" s="4" t="s">
        <v>44</v>
      </c>
      <c r="B4" s="2">
        <v>3</v>
      </c>
    </row>
    <row r="5" spans="1:2" x14ac:dyDescent="0.25">
      <c r="A5" s="4" t="s">
        <v>45</v>
      </c>
      <c r="B5" s="2">
        <v>2</v>
      </c>
    </row>
    <row r="6" spans="1:2" x14ac:dyDescent="0.25">
      <c r="A6" s="4" t="s">
        <v>51</v>
      </c>
      <c r="B6" s="2">
        <v>3</v>
      </c>
    </row>
    <row r="7" spans="1:2" x14ac:dyDescent="0.25">
      <c r="A7" s="4" t="s">
        <v>41</v>
      </c>
      <c r="B7" s="2">
        <v>3</v>
      </c>
    </row>
    <row r="8" spans="1:2" x14ac:dyDescent="0.25">
      <c r="A8" s="4" t="s">
        <v>28</v>
      </c>
      <c r="B8" s="2">
        <v>3</v>
      </c>
    </row>
    <row r="9" spans="1:2" x14ac:dyDescent="0.25">
      <c r="A9" s="4" t="s">
        <v>52</v>
      </c>
      <c r="B9" s="2">
        <v>3</v>
      </c>
    </row>
    <row r="10" spans="1:2" x14ac:dyDescent="0.25">
      <c r="A10" s="4" t="s">
        <v>29</v>
      </c>
      <c r="B10" s="2">
        <v>3</v>
      </c>
    </row>
    <row r="11" spans="1:2" x14ac:dyDescent="0.25">
      <c r="A11" s="4" t="s">
        <v>53</v>
      </c>
      <c r="B11" s="2">
        <v>2</v>
      </c>
    </row>
    <row r="12" spans="1:2" x14ac:dyDescent="0.25">
      <c r="A12" s="4" t="s">
        <v>54</v>
      </c>
      <c r="B12" s="2">
        <v>1</v>
      </c>
    </row>
    <row r="13" spans="1:2" x14ac:dyDescent="0.25">
      <c r="A13" s="4" t="s">
        <v>42</v>
      </c>
      <c r="B13" s="2">
        <v>3</v>
      </c>
    </row>
    <row r="14" spans="1:2" ht="30" x14ac:dyDescent="0.25">
      <c r="A14" s="4" t="s">
        <v>55</v>
      </c>
      <c r="B14" s="152">
        <v>3</v>
      </c>
    </row>
    <row r="15" spans="1:2" x14ac:dyDescent="0.25">
      <c r="A15" s="4" t="s">
        <v>56</v>
      </c>
      <c r="B15" s="152">
        <v>3</v>
      </c>
    </row>
    <row r="16" spans="1:2" x14ac:dyDescent="0.25">
      <c r="A16" s="4" t="s">
        <v>30</v>
      </c>
      <c r="B16" s="152">
        <v>3</v>
      </c>
    </row>
    <row r="17" spans="1:2" x14ac:dyDescent="0.25">
      <c r="A17" s="4" t="s">
        <v>31</v>
      </c>
      <c r="B17" s="152">
        <v>3</v>
      </c>
    </row>
    <row r="18" spans="1:2" x14ac:dyDescent="0.25">
      <c r="A18" s="4" t="s">
        <v>32</v>
      </c>
      <c r="B18" s="152">
        <v>2</v>
      </c>
    </row>
    <row r="19" spans="1:2" x14ac:dyDescent="0.25">
      <c r="A19" s="4" t="s">
        <v>57</v>
      </c>
      <c r="B19" s="152">
        <v>3</v>
      </c>
    </row>
    <row r="20" spans="1:2" x14ac:dyDescent="0.25">
      <c r="A20" s="4" t="s">
        <v>58</v>
      </c>
      <c r="B20" s="152">
        <v>4</v>
      </c>
    </row>
    <row r="21" spans="1:2" x14ac:dyDescent="0.25">
      <c r="A21" s="4" t="s">
        <v>72</v>
      </c>
      <c r="B21" s="152">
        <v>3</v>
      </c>
    </row>
    <row r="22" spans="1:2" x14ac:dyDescent="0.25">
      <c r="A22" s="4" t="s">
        <v>33</v>
      </c>
      <c r="B22" s="152">
        <v>3</v>
      </c>
    </row>
    <row r="23" spans="1:2" x14ac:dyDescent="0.25">
      <c r="A23" s="4" t="s">
        <v>34</v>
      </c>
      <c r="B23" s="152">
        <v>3</v>
      </c>
    </row>
    <row r="24" spans="1:2" x14ac:dyDescent="0.25">
      <c r="A24" s="4" t="s">
        <v>35</v>
      </c>
      <c r="B24" s="152">
        <v>3</v>
      </c>
    </row>
    <row r="25" spans="1:2" x14ac:dyDescent="0.25">
      <c r="A25" s="4" t="s">
        <v>36</v>
      </c>
      <c r="B25" s="152">
        <v>3</v>
      </c>
    </row>
    <row r="26" spans="1:2" x14ac:dyDescent="0.25">
      <c r="A26" s="4" t="s">
        <v>37</v>
      </c>
      <c r="B26" s="152">
        <v>3</v>
      </c>
    </row>
    <row r="27" spans="1:2" x14ac:dyDescent="0.25">
      <c r="A27" s="4" t="s">
        <v>59</v>
      </c>
      <c r="B27" s="152">
        <v>3</v>
      </c>
    </row>
    <row r="28" spans="1:2" x14ac:dyDescent="0.25">
      <c r="A28" s="4" t="s">
        <v>60</v>
      </c>
      <c r="B28" s="152">
        <v>3</v>
      </c>
    </row>
    <row r="29" spans="1:2" x14ac:dyDescent="0.25">
      <c r="A29" s="4" t="s">
        <v>61</v>
      </c>
      <c r="B29" s="152">
        <v>3</v>
      </c>
    </row>
    <row r="30" spans="1:2" x14ac:dyDescent="0.25">
      <c r="A30" s="4" t="s">
        <v>62</v>
      </c>
      <c r="B30" s="152">
        <v>3</v>
      </c>
    </row>
    <row r="31" spans="1:2" x14ac:dyDescent="0.25">
      <c r="A31" s="4" t="s">
        <v>38</v>
      </c>
      <c r="B31" s="152">
        <v>3</v>
      </c>
    </row>
    <row r="32" spans="1:2" x14ac:dyDescent="0.25">
      <c r="A32" s="4" t="s">
        <v>63</v>
      </c>
      <c r="B32" s="152">
        <v>3</v>
      </c>
    </row>
    <row r="33" spans="1:2" x14ac:dyDescent="0.25">
      <c r="A33" s="4" t="s">
        <v>64</v>
      </c>
      <c r="B33" s="152">
        <v>3</v>
      </c>
    </row>
    <row r="34" spans="1:2" x14ac:dyDescent="0.25">
      <c r="A34" s="4" t="s">
        <v>65</v>
      </c>
      <c r="B34" s="152">
        <v>3</v>
      </c>
    </row>
    <row r="35" spans="1:2" x14ac:dyDescent="0.25">
      <c r="A35" s="4" t="s">
        <v>66</v>
      </c>
      <c r="B35" s="152">
        <v>3</v>
      </c>
    </row>
    <row r="36" spans="1:2" x14ac:dyDescent="0.25">
      <c r="A36" s="4" t="s">
        <v>71</v>
      </c>
      <c r="B36" s="152">
        <v>3</v>
      </c>
    </row>
    <row r="37" spans="1:2" x14ac:dyDescent="0.25">
      <c r="A37" s="4" t="s">
        <v>70</v>
      </c>
      <c r="B37" s="152">
        <v>3</v>
      </c>
    </row>
    <row r="38" spans="1:2" x14ac:dyDescent="0.25">
      <c r="A38" s="4" t="s">
        <v>46</v>
      </c>
      <c r="B38" s="152">
        <v>3</v>
      </c>
    </row>
    <row r="39" spans="1:2" x14ac:dyDescent="0.25">
      <c r="A39" s="4" t="s">
        <v>43</v>
      </c>
      <c r="B39" s="152">
        <v>3</v>
      </c>
    </row>
    <row r="40" spans="1:2" x14ac:dyDescent="0.25">
      <c r="A40" s="4" t="s">
        <v>69</v>
      </c>
      <c r="B40" s="152">
        <v>3</v>
      </c>
    </row>
    <row r="41" spans="1:2" x14ac:dyDescent="0.25">
      <c r="A41" s="4" t="s">
        <v>67</v>
      </c>
      <c r="B41" s="152">
        <v>3</v>
      </c>
    </row>
    <row r="42" spans="1:2" x14ac:dyDescent="0.25">
      <c r="A42" s="4" t="s">
        <v>39</v>
      </c>
      <c r="B42" s="152">
        <v>3</v>
      </c>
    </row>
    <row r="43" spans="1:2" x14ac:dyDescent="0.25">
      <c r="A43" s="4" t="s">
        <v>40</v>
      </c>
      <c r="B43" s="152">
        <v>3</v>
      </c>
    </row>
    <row r="44" spans="1:2" x14ac:dyDescent="0.25">
      <c r="A44" s="4" t="s">
        <v>47</v>
      </c>
      <c r="B44" s="152">
        <v>3</v>
      </c>
    </row>
    <row r="45" spans="1:2" x14ac:dyDescent="0.25">
      <c r="A45" s="4" t="s">
        <v>68</v>
      </c>
      <c r="B45" s="152">
        <v>3</v>
      </c>
    </row>
  </sheetData>
  <sortState xmlns:xlrd2="http://schemas.microsoft.com/office/spreadsheetml/2017/richdata2" ref="A1:A45">
    <sortCondition ref="A1:A45"/>
  </sortState>
  <pageMargins left="0.7" right="0.7" top="0.75" bottom="0.75" header="0.3" footer="0.3"/>
  <pageSetup orientation="portrait"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election activeCell="A2" sqref="A2:XFD2"/>
    </sheetView>
  </sheetViews>
  <sheetFormatPr defaultRowHeight="15" x14ac:dyDescent="0.25"/>
  <sheetData>
    <row r="1" spans="1:1" x14ac:dyDescent="0.25">
      <c r="A1" t="s">
        <v>11</v>
      </c>
    </row>
    <row r="2" spans="1:1" x14ac:dyDescent="0.25">
      <c r="A2" t="s">
        <v>26</v>
      </c>
    </row>
    <row r="3" spans="1:1" x14ac:dyDescent="0.25">
      <c r="A3" t="s">
        <v>27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5"/>
  <sheetViews>
    <sheetView workbookViewId="0">
      <selection activeCell="D19" sqref="D19"/>
    </sheetView>
  </sheetViews>
  <sheetFormatPr defaultRowHeight="15" x14ac:dyDescent="0.25"/>
  <sheetData>
    <row r="1" spans="1:1" x14ac:dyDescent="0.25">
      <c r="A1" t="s">
        <v>11</v>
      </c>
    </row>
    <row r="2" spans="1:1" x14ac:dyDescent="0.25">
      <c r="A2" t="s">
        <v>21</v>
      </c>
    </row>
    <row r="3" spans="1:1" x14ac:dyDescent="0.25">
      <c r="A3" t="s">
        <v>22</v>
      </c>
    </row>
    <row r="4" spans="1:1" x14ac:dyDescent="0.25">
      <c r="A4" t="s">
        <v>23</v>
      </c>
    </row>
    <row r="5" spans="1:1" x14ac:dyDescent="0.25">
      <c r="A5" t="s">
        <v>24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9"/>
  <sheetViews>
    <sheetView workbookViewId="0">
      <selection activeCell="A10" sqref="A10"/>
    </sheetView>
  </sheetViews>
  <sheetFormatPr defaultRowHeight="15" x14ac:dyDescent="0.25"/>
  <cols>
    <col min="1" max="1" width="28.5703125" customWidth="1"/>
  </cols>
  <sheetData>
    <row r="1" spans="1:1" x14ac:dyDescent="0.25">
      <c r="A1" t="s">
        <v>11</v>
      </c>
    </row>
    <row r="2" spans="1:1" x14ac:dyDescent="0.25">
      <c r="A2" t="s">
        <v>13</v>
      </c>
    </row>
    <row r="3" spans="1:1" x14ac:dyDescent="0.25">
      <c r="A3" t="s">
        <v>14</v>
      </c>
    </row>
    <row r="4" spans="1:1" x14ac:dyDescent="0.25">
      <c r="A4" t="s">
        <v>15</v>
      </c>
    </row>
    <row r="5" spans="1:1" x14ac:dyDescent="0.25">
      <c r="A5" t="s">
        <v>16</v>
      </c>
    </row>
    <row r="6" spans="1:1" x14ac:dyDescent="0.25">
      <c r="A6" t="s">
        <v>17</v>
      </c>
    </row>
    <row r="7" spans="1:1" x14ac:dyDescent="0.25">
      <c r="A7" t="s">
        <v>18</v>
      </c>
    </row>
    <row r="8" spans="1:1" x14ac:dyDescent="0.25">
      <c r="A8" t="s">
        <v>19</v>
      </c>
    </row>
    <row r="9" spans="1:1" x14ac:dyDescent="0.25">
      <c r="A9" t="s">
        <v>20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6"/>
  <sheetViews>
    <sheetView workbookViewId="0">
      <selection activeCell="C13" sqref="C13"/>
    </sheetView>
  </sheetViews>
  <sheetFormatPr defaultRowHeight="15" x14ac:dyDescent="0.25"/>
  <sheetData>
    <row r="1" spans="1:1" x14ac:dyDescent="0.25">
      <c r="A1" t="s">
        <v>11</v>
      </c>
    </row>
    <row r="2" spans="1:1" x14ac:dyDescent="0.25">
      <c r="A2" t="s">
        <v>6</v>
      </c>
    </row>
    <row r="3" spans="1:1" x14ac:dyDescent="0.25">
      <c r="A3" t="s">
        <v>7</v>
      </c>
    </row>
    <row r="4" spans="1:1" x14ac:dyDescent="0.25">
      <c r="A4" t="s">
        <v>10</v>
      </c>
    </row>
    <row r="5" spans="1:1" x14ac:dyDescent="0.25">
      <c r="A5" t="s">
        <v>9</v>
      </c>
    </row>
    <row r="6" spans="1:1" x14ac:dyDescent="0.25">
      <c r="A6" t="s">
        <v>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Courses</vt:lpstr>
      <vt:lpstr>Schedule</vt:lpstr>
      <vt:lpstr>FASET Recommendations</vt:lpstr>
      <vt:lpstr>Junior Advising</vt:lpstr>
      <vt:lpstr>Concentrations</vt:lpstr>
      <vt:lpstr>Engineering Electives</vt:lpstr>
      <vt:lpstr>Flowchart</vt:lpstr>
      <vt:lpstr>Semesters</vt:lpstr>
      <vt:lpstr>Credits</vt:lpstr>
      <vt:lpstr>Page1</vt:lpstr>
      <vt:lpstr>MGT</vt:lpstr>
      <vt:lpstr>Econ</vt:lpstr>
      <vt:lpstr>Science</vt:lpstr>
      <vt:lpstr>BOR</vt:lpstr>
    </vt:vector>
  </TitlesOfParts>
  <Company>Georgia Tech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ISyE</dc:creator>
  <cp:lastModifiedBy>Strickland, Dawn M</cp:lastModifiedBy>
  <cp:lastPrinted>2015-01-28T19:08:51Z</cp:lastPrinted>
  <dcterms:created xsi:type="dcterms:W3CDTF">2015-01-06T15:52:38Z</dcterms:created>
  <dcterms:modified xsi:type="dcterms:W3CDTF">2019-11-13T18:06:48Z</dcterms:modified>
</cp:coreProperties>
</file>